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040" tabRatio="751" firstSheet="18" activeTab="18"/>
  </bookViews>
  <sheets>
    <sheet name="foxz" sheetId="16" state="veryHidden" r:id="rId1"/>
    <sheet name="Kangatang" sheetId="18" state="veryHidden" r:id="rId2"/>
    <sheet name="Kangatang_2" sheetId="19" state="veryHidden" r:id="rId3"/>
    <sheet name="Kangatang_3" sheetId="20" state="veryHidden" r:id="rId4"/>
    <sheet name="Kangatang_4" sheetId="21" state="veryHidden" r:id="rId5"/>
    <sheet name="Kangatang_5" sheetId="22" state="veryHidden" r:id="rId6"/>
    <sheet name="Kangatang_6" sheetId="23" state="veryHidden" r:id="rId7"/>
    <sheet name="Kangatang_7" sheetId="24" state="veryHidden" r:id="rId8"/>
    <sheet name="Kangatang_8" sheetId="25" state="veryHidden" r:id="rId9"/>
    <sheet name="Kangatang_9" sheetId="26" state="veryHidden" r:id="rId10"/>
    <sheet name="Kangatang_10" sheetId="27" state="veryHidden" r:id="rId11"/>
    <sheet name="Kangatang_11" sheetId="28" state="veryHidden" r:id="rId12"/>
    <sheet name="Kangatang_12" sheetId="29" state="veryHidden" r:id="rId13"/>
    <sheet name="Kangatang_13" sheetId="30" state="veryHidden" r:id="rId14"/>
    <sheet name="Kangatang_14" sheetId="31" state="veryHidden" r:id="rId15"/>
    <sheet name="Kangatang_15" sheetId="32" state="veryHidden" r:id="rId16"/>
    <sheet name="Kangatang_16" sheetId="33" state="veryHidden" r:id="rId17"/>
    <sheet name="Kangatang_17" sheetId="34" state="veryHidden" r:id="rId18"/>
    <sheet name="PL01" sheetId="35" r:id="rId19"/>
    <sheet name="PL02" sheetId="15" r:id="rId20"/>
  </sheets>
  <definedNames>
    <definedName name="_xlnm._FilterDatabase" localSheetId="18" hidden="1">'PL01'!$A$5:$H$9</definedName>
    <definedName name="_xlnm._FilterDatabase" localSheetId="19" hidden="1">'PL02'!$A$9:$U$183</definedName>
    <definedName name="_xlnm.Print_Area" localSheetId="18">'PL01'!$A$1:$H$9</definedName>
    <definedName name="_xlnm.Print_Titles" localSheetId="18">'PL01'!$4:$4</definedName>
    <definedName name="_xlnm.Print_Titles" localSheetId="19">'PL02'!$4:$7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15" l="1"/>
  <c r="H9" i="35" l="1"/>
  <c r="H8" i="35" s="1"/>
  <c r="G8" i="35"/>
  <c r="H7" i="35"/>
  <c r="H6" i="35"/>
  <c r="H5" i="35" s="1"/>
  <c r="G6" i="35"/>
  <c r="G5" i="35" s="1"/>
  <c r="F6" i="35"/>
  <c r="F5" i="35"/>
  <c r="E169" i="15" l="1"/>
  <c r="F169" i="15"/>
  <c r="G169" i="15"/>
  <c r="H169" i="15"/>
  <c r="I169" i="15"/>
  <c r="K169" i="15"/>
  <c r="L169" i="15"/>
  <c r="M169" i="15"/>
  <c r="N169" i="15"/>
  <c r="O169" i="15"/>
  <c r="Q169" i="15"/>
  <c r="R169" i="15"/>
  <c r="S169" i="15"/>
  <c r="T169" i="15"/>
  <c r="U169" i="15"/>
  <c r="E156" i="15"/>
  <c r="F156" i="15"/>
  <c r="G156" i="15"/>
  <c r="H156" i="15"/>
  <c r="I156" i="15"/>
  <c r="K156" i="15"/>
  <c r="L156" i="15"/>
  <c r="M156" i="15"/>
  <c r="N156" i="15"/>
  <c r="O156" i="15"/>
  <c r="Q156" i="15"/>
  <c r="R156" i="15"/>
  <c r="S156" i="15"/>
  <c r="T156" i="15"/>
  <c r="U156" i="15"/>
  <c r="E141" i="15"/>
  <c r="F141" i="15"/>
  <c r="F140" i="15" s="1"/>
  <c r="G141" i="15"/>
  <c r="H141" i="15"/>
  <c r="I141" i="15"/>
  <c r="K141" i="15"/>
  <c r="L141" i="15"/>
  <c r="M141" i="15"/>
  <c r="N141" i="15"/>
  <c r="O141" i="15"/>
  <c r="O140" i="15" s="1"/>
  <c r="Q141" i="15"/>
  <c r="Q140" i="15" s="1"/>
  <c r="R141" i="15"/>
  <c r="S141" i="15"/>
  <c r="T141" i="15"/>
  <c r="U141" i="15"/>
  <c r="T122" i="15"/>
  <c r="E124" i="15"/>
  <c r="E122" i="15" s="1"/>
  <c r="F124" i="15"/>
  <c r="F122" i="15" s="1"/>
  <c r="G124" i="15"/>
  <c r="G122" i="15" s="1"/>
  <c r="H124" i="15"/>
  <c r="H122" i="15" s="1"/>
  <c r="I124" i="15"/>
  <c r="I122" i="15" s="1"/>
  <c r="K124" i="15"/>
  <c r="K122" i="15" s="1"/>
  <c r="L124" i="15"/>
  <c r="L122" i="15" s="1"/>
  <c r="M124" i="15"/>
  <c r="M122" i="15" s="1"/>
  <c r="N124" i="15"/>
  <c r="N122" i="15" s="1"/>
  <c r="O124" i="15"/>
  <c r="O122" i="15" s="1"/>
  <c r="Q124" i="15"/>
  <c r="Q122" i="15" s="1"/>
  <c r="R124" i="15"/>
  <c r="R122" i="15" s="1"/>
  <c r="S124" i="15"/>
  <c r="S122" i="15" s="1"/>
  <c r="T124" i="15"/>
  <c r="U124" i="15"/>
  <c r="U122" i="15" s="1"/>
  <c r="E110" i="15"/>
  <c r="F110" i="15"/>
  <c r="G110" i="15"/>
  <c r="H110" i="15"/>
  <c r="I110" i="15"/>
  <c r="K110" i="15"/>
  <c r="L110" i="15"/>
  <c r="M110" i="15"/>
  <c r="N110" i="15"/>
  <c r="O110" i="15"/>
  <c r="Q110" i="15"/>
  <c r="R110" i="15"/>
  <c r="S110" i="15"/>
  <c r="T110" i="15"/>
  <c r="U110" i="15"/>
  <c r="E95" i="15"/>
  <c r="F95" i="15"/>
  <c r="G95" i="15"/>
  <c r="H95" i="15"/>
  <c r="I95" i="15"/>
  <c r="K95" i="15"/>
  <c r="L95" i="15"/>
  <c r="M95" i="15"/>
  <c r="N95" i="15"/>
  <c r="O95" i="15"/>
  <c r="Q95" i="15"/>
  <c r="R95" i="15"/>
  <c r="S95" i="15"/>
  <c r="T95" i="15"/>
  <c r="U95" i="15"/>
  <c r="E79" i="15"/>
  <c r="F79" i="15"/>
  <c r="G79" i="15"/>
  <c r="H79" i="15"/>
  <c r="I79" i="15"/>
  <c r="K79" i="15"/>
  <c r="L79" i="15"/>
  <c r="M79" i="15"/>
  <c r="N79" i="15"/>
  <c r="O79" i="15"/>
  <c r="Q79" i="15"/>
  <c r="R79" i="15"/>
  <c r="S79" i="15"/>
  <c r="T79" i="15"/>
  <c r="U79" i="15"/>
  <c r="E76" i="15"/>
  <c r="E71" i="15" s="1"/>
  <c r="F76" i="15"/>
  <c r="F71" i="15" s="1"/>
  <c r="G76" i="15"/>
  <c r="G71" i="15" s="1"/>
  <c r="H76" i="15"/>
  <c r="H71" i="15" s="1"/>
  <c r="I76" i="15"/>
  <c r="I71" i="15" s="1"/>
  <c r="K76" i="15"/>
  <c r="K71" i="15" s="1"/>
  <c r="L76" i="15"/>
  <c r="L71" i="15" s="1"/>
  <c r="M76" i="15"/>
  <c r="M71" i="15" s="1"/>
  <c r="N76" i="15"/>
  <c r="N71" i="15" s="1"/>
  <c r="O76" i="15"/>
  <c r="O71" i="15" s="1"/>
  <c r="Q76" i="15"/>
  <c r="Q71" i="15" s="1"/>
  <c r="R76" i="15"/>
  <c r="R71" i="15" s="1"/>
  <c r="S76" i="15"/>
  <c r="S71" i="15" s="1"/>
  <c r="T76" i="15"/>
  <c r="T71" i="15" s="1"/>
  <c r="U76" i="15"/>
  <c r="U71" i="15" s="1"/>
  <c r="E59" i="15"/>
  <c r="E58" i="15" s="1"/>
  <c r="F59" i="15"/>
  <c r="F58" i="15" s="1"/>
  <c r="G59" i="15"/>
  <c r="G58" i="15" s="1"/>
  <c r="H59" i="15"/>
  <c r="H58" i="15" s="1"/>
  <c r="I59" i="15"/>
  <c r="I58" i="15" s="1"/>
  <c r="K59" i="15"/>
  <c r="K58" i="15" s="1"/>
  <c r="L59" i="15"/>
  <c r="L58" i="15" s="1"/>
  <c r="M59" i="15"/>
  <c r="M58" i="15" s="1"/>
  <c r="N59" i="15"/>
  <c r="N58" i="15" s="1"/>
  <c r="O59" i="15"/>
  <c r="O58" i="15" s="1"/>
  <c r="Q59" i="15"/>
  <c r="Q58" i="15" s="1"/>
  <c r="R59" i="15"/>
  <c r="R58" i="15" s="1"/>
  <c r="S59" i="15"/>
  <c r="S58" i="15" s="1"/>
  <c r="T59" i="15"/>
  <c r="T58" i="15" s="1"/>
  <c r="U59" i="15"/>
  <c r="U58" i="15" s="1"/>
  <c r="E45" i="15"/>
  <c r="E44" i="15" s="1"/>
  <c r="F45" i="15"/>
  <c r="F44" i="15" s="1"/>
  <c r="G45" i="15"/>
  <c r="G44" i="15" s="1"/>
  <c r="H45" i="15"/>
  <c r="H44" i="15" s="1"/>
  <c r="I45" i="15"/>
  <c r="I44" i="15" s="1"/>
  <c r="K45" i="15"/>
  <c r="K44" i="15" s="1"/>
  <c r="L45" i="15"/>
  <c r="L44" i="15" s="1"/>
  <c r="M45" i="15"/>
  <c r="M44" i="15" s="1"/>
  <c r="N45" i="15"/>
  <c r="N44" i="15" s="1"/>
  <c r="O45" i="15"/>
  <c r="O44" i="15" s="1"/>
  <c r="Q45" i="15"/>
  <c r="Q44" i="15" s="1"/>
  <c r="R45" i="15"/>
  <c r="R44" i="15" s="1"/>
  <c r="S45" i="15"/>
  <c r="S44" i="15" s="1"/>
  <c r="T45" i="15"/>
  <c r="T44" i="15" s="1"/>
  <c r="U45" i="15"/>
  <c r="U44" i="15" s="1"/>
  <c r="E29" i="15"/>
  <c r="F29" i="15"/>
  <c r="G29" i="15"/>
  <c r="H29" i="15"/>
  <c r="I29" i="15"/>
  <c r="K29" i="15"/>
  <c r="L29" i="15"/>
  <c r="M29" i="15"/>
  <c r="N29" i="15"/>
  <c r="O29" i="15"/>
  <c r="Q29" i="15"/>
  <c r="R29" i="15"/>
  <c r="S29" i="15"/>
  <c r="T29" i="15"/>
  <c r="U29" i="15"/>
  <c r="E25" i="15"/>
  <c r="F25" i="15"/>
  <c r="G25" i="15"/>
  <c r="H25" i="15"/>
  <c r="I25" i="15"/>
  <c r="K25" i="15"/>
  <c r="L25" i="15"/>
  <c r="M25" i="15"/>
  <c r="N25" i="15"/>
  <c r="O25" i="15"/>
  <c r="Q25" i="15"/>
  <c r="R25" i="15"/>
  <c r="S25" i="15"/>
  <c r="T25" i="15"/>
  <c r="U25" i="15"/>
  <c r="E10" i="15"/>
  <c r="F10" i="15"/>
  <c r="G10" i="15"/>
  <c r="H10" i="15"/>
  <c r="I10" i="15"/>
  <c r="K10" i="15"/>
  <c r="L10" i="15"/>
  <c r="M10" i="15"/>
  <c r="N10" i="15"/>
  <c r="O10" i="15"/>
  <c r="Q10" i="15"/>
  <c r="R10" i="15"/>
  <c r="S10" i="15"/>
  <c r="T10" i="15"/>
  <c r="U10" i="15"/>
  <c r="P183" i="15"/>
  <c r="P182" i="15"/>
  <c r="P181" i="15"/>
  <c r="P180" i="15"/>
  <c r="P179" i="15"/>
  <c r="P178" i="15"/>
  <c r="P177" i="15"/>
  <c r="P176" i="15"/>
  <c r="P175" i="15"/>
  <c r="P174" i="15"/>
  <c r="P173" i="15"/>
  <c r="P172" i="15"/>
  <c r="P171" i="15"/>
  <c r="P170" i="15"/>
  <c r="P168" i="15"/>
  <c r="P167" i="15"/>
  <c r="P166" i="15"/>
  <c r="P165" i="15"/>
  <c r="P164" i="15"/>
  <c r="P163" i="15"/>
  <c r="P162" i="15"/>
  <c r="P161" i="15"/>
  <c r="P160" i="15"/>
  <c r="P159" i="15"/>
  <c r="P158" i="15"/>
  <c r="P157" i="15"/>
  <c r="P155" i="15"/>
  <c r="P154" i="15"/>
  <c r="P153" i="15"/>
  <c r="P152" i="15"/>
  <c r="P151" i="15"/>
  <c r="P150" i="15"/>
  <c r="P149" i="15"/>
  <c r="P148" i="15"/>
  <c r="P147" i="15"/>
  <c r="P146" i="15"/>
  <c r="P145" i="15"/>
  <c r="P144" i="15"/>
  <c r="P143" i="15"/>
  <c r="P142" i="15"/>
  <c r="P139" i="15"/>
  <c r="P138" i="15"/>
  <c r="P137" i="15"/>
  <c r="P136" i="15"/>
  <c r="P135" i="15"/>
  <c r="P134" i="15"/>
  <c r="P133" i="15"/>
  <c r="P132" i="15"/>
  <c r="P131" i="15"/>
  <c r="P130" i="15"/>
  <c r="P129" i="15"/>
  <c r="P128" i="15"/>
  <c r="P127" i="15"/>
  <c r="P126" i="15"/>
  <c r="P125" i="15"/>
  <c r="P121" i="15"/>
  <c r="P120" i="15"/>
  <c r="P119" i="15"/>
  <c r="P118" i="15"/>
  <c r="P117" i="15"/>
  <c r="P116" i="15"/>
  <c r="P115" i="15"/>
  <c r="P114" i="15"/>
  <c r="P113" i="15"/>
  <c r="P112" i="15"/>
  <c r="P111" i="15"/>
  <c r="P109" i="15"/>
  <c r="P108" i="15"/>
  <c r="P107" i="15"/>
  <c r="P106" i="15"/>
  <c r="P105" i="15"/>
  <c r="P104" i="15"/>
  <c r="P103" i="15"/>
  <c r="P102" i="15"/>
  <c r="P101" i="15"/>
  <c r="P100" i="15"/>
  <c r="P99" i="15"/>
  <c r="P98" i="15"/>
  <c r="P97" i="15"/>
  <c r="P96" i="15"/>
  <c r="P94" i="15"/>
  <c r="P93" i="15"/>
  <c r="P92" i="15"/>
  <c r="P91" i="15"/>
  <c r="P90" i="15"/>
  <c r="P89" i="15"/>
  <c r="P88" i="15"/>
  <c r="P87" i="15"/>
  <c r="P86" i="15"/>
  <c r="P85" i="15"/>
  <c r="P84" i="15"/>
  <c r="P83" i="15"/>
  <c r="P82" i="15"/>
  <c r="P81" i="15"/>
  <c r="P80" i="15"/>
  <c r="P77" i="15"/>
  <c r="P76" i="15" s="1"/>
  <c r="P71" i="15" s="1"/>
  <c r="P70" i="15"/>
  <c r="P69" i="15"/>
  <c r="P68" i="15"/>
  <c r="P67" i="15"/>
  <c r="P66" i="15"/>
  <c r="P65" i="15"/>
  <c r="P64" i="15"/>
  <c r="P63" i="15"/>
  <c r="P62" i="15"/>
  <c r="P61" i="15"/>
  <c r="P60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7" i="15"/>
  <c r="P26" i="15"/>
  <c r="P25" i="15" s="1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8" i="15"/>
  <c r="J167" i="15"/>
  <c r="J166" i="15"/>
  <c r="J165" i="15"/>
  <c r="J164" i="15"/>
  <c r="J163" i="15"/>
  <c r="J162" i="15"/>
  <c r="J161" i="15"/>
  <c r="J160" i="15"/>
  <c r="J159" i="15"/>
  <c r="J158" i="15"/>
  <c r="J157" i="15"/>
  <c r="J155" i="15"/>
  <c r="J154" i="15"/>
  <c r="J153" i="15"/>
  <c r="J152" i="15"/>
  <c r="J151" i="15"/>
  <c r="J150" i="15"/>
  <c r="J149" i="15"/>
  <c r="J148" i="15"/>
  <c r="J147" i="15"/>
  <c r="J146" i="15"/>
  <c r="J145" i="15"/>
  <c r="J144" i="15"/>
  <c r="J143" i="15"/>
  <c r="J142" i="15"/>
  <c r="J139" i="15"/>
  <c r="J138" i="15"/>
  <c r="J137" i="15"/>
  <c r="J136" i="15"/>
  <c r="J135" i="15"/>
  <c r="J134" i="15"/>
  <c r="J133" i="15"/>
  <c r="J132" i="15"/>
  <c r="J131" i="15"/>
  <c r="J130" i="15"/>
  <c r="J129" i="15"/>
  <c r="J128" i="15"/>
  <c r="J127" i="15"/>
  <c r="J126" i="15"/>
  <c r="J125" i="15"/>
  <c r="J121" i="15"/>
  <c r="J120" i="15"/>
  <c r="J119" i="15"/>
  <c r="J118" i="15"/>
  <c r="J117" i="15"/>
  <c r="J116" i="15"/>
  <c r="J115" i="15"/>
  <c r="J114" i="15"/>
  <c r="J113" i="15"/>
  <c r="J112" i="15"/>
  <c r="J111" i="15"/>
  <c r="J109" i="15"/>
  <c r="J108" i="15"/>
  <c r="J107" i="15"/>
  <c r="J106" i="15"/>
  <c r="J105" i="15"/>
  <c r="J104" i="15"/>
  <c r="J103" i="15"/>
  <c r="J102" i="15"/>
  <c r="J101" i="15"/>
  <c r="J100" i="15"/>
  <c r="J99" i="15"/>
  <c r="J98" i="15"/>
  <c r="J97" i="15"/>
  <c r="J96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7" i="15"/>
  <c r="J76" i="15" s="1"/>
  <c r="J71" i="15" s="1"/>
  <c r="J70" i="15"/>
  <c r="J69" i="15"/>
  <c r="J68" i="15"/>
  <c r="J67" i="15"/>
  <c r="J66" i="15"/>
  <c r="J65" i="15"/>
  <c r="J64" i="15"/>
  <c r="J63" i="15"/>
  <c r="J62" i="15"/>
  <c r="J61" i="15"/>
  <c r="J60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7" i="15"/>
  <c r="J26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D183" i="15"/>
  <c r="D182" i="15"/>
  <c r="C182" i="15" s="1"/>
  <c r="D181" i="15"/>
  <c r="C181" i="15" s="1"/>
  <c r="D180" i="15"/>
  <c r="D179" i="15"/>
  <c r="D178" i="15"/>
  <c r="D177" i="15"/>
  <c r="D176" i="15"/>
  <c r="C176" i="15" s="1"/>
  <c r="D175" i="15"/>
  <c r="D174" i="15"/>
  <c r="C174" i="15" s="1"/>
  <c r="D173" i="15"/>
  <c r="C173" i="15" s="1"/>
  <c r="D172" i="15"/>
  <c r="D171" i="15"/>
  <c r="D170" i="15"/>
  <c r="D168" i="15"/>
  <c r="D167" i="15"/>
  <c r="C167" i="15" s="1"/>
  <c r="D166" i="15"/>
  <c r="D165" i="15"/>
  <c r="C165" i="15" s="1"/>
  <c r="D164" i="15"/>
  <c r="C164" i="15" s="1"/>
  <c r="D163" i="15"/>
  <c r="D162" i="15"/>
  <c r="D161" i="15"/>
  <c r="D160" i="15"/>
  <c r="D159" i="15"/>
  <c r="C159" i="15" s="1"/>
  <c r="D158" i="15"/>
  <c r="D157" i="15"/>
  <c r="C157" i="15" s="1"/>
  <c r="D155" i="15"/>
  <c r="D154" i="15"/>
  <c r="D153" i="15"/>
  <c r="D152" i="15"/>
  <c r="D151" i="15"/>
  <c r="D150" i="15"/>
  <c r="C150" i="15" s="1"/>
  <c r="D149" i="15"/>
  <c r="C149" i="15" s="1"/>
  <c r="D148" i="15"/>
  <c r="C148" i="15" s="1"/>
  <c r="D147" i="15"/>
  <c r="D146" i="15"/>
  <c r="D145" i="15"/>
  <c r="D144" i="15"/>
  <c r="D143" i="15"/>
  <c r="D142" i="15"/>
  <c r="C142" i="15" s="1"/>
  <c r="D139" i="15"/>
  <c r="C139" i="15" s="1"/>
  <c r="D138" i="15"/>
  <c r="C138" i="15" s="1"/>
  <c r="D137" i="15"/>
  <c r="D136" i="15"/>
  <c r="D135" i="15"/>
  <c r="D134" i="15"/>
  <c r="D133" i="15"/>
  <c r="D132" i="15"/>
  <c r="C132" i="15" s="1"/>
  <c r="D131" i="15"/>
  <c r="C131" i="15" s="1"/>
  <c r="D130" i="15"/>
  <c r="C130" i="15" s="1"/>
  <c r="D129" i="15"/>
  <c r="D128" i="15"/>
  <c r="D127" i="15"/>
  <c r="D126" i="15"/>
  <c r="D125" i="15"/>
  <c r="D121" i="15"/>
  <c r="C121" i="15" s="1"/>
  <c r="D120" i="15"/>
  <c r="C120" i="15" s="1"/>
  <c r="D119" i="15"/>
  <c r="C119" i="15" s="1"/>
  <c r="D118" i="15"/>
  <c r="D117" i="15"/>
  <c r="D116" i="15"/>
  <c r="D115" i="15"/>
  <c r="D114" i="15"/>
  <c r="D113" i="15"/>
  <c r="C113" i="15" s="1"/>
  <c r="D112" i="15"/>
  <c r="C112" i="15" s="1"/>
  <c r="D111" i="15"/>
  <c r="C111" i="15" s="1"/>
  <c r="D109" i="15"/>
  <c r="D108" i="15"/>
  <c r="D107" i="15"/>
  <c r="D106" i="15"/>
  <c r="D105" i="15"/>
  <c r="D104" i="15"/>
  <c r="C104" i="15" s="1"/>
  <c r="D103" i="15"/>
  <c r="C103" i="15" s="1"/>
  <c r="D102" i="15"/>
  <c r="C102" i="15" s="1"/>
  <c r="D101" i="15"/>
  <c r="D100" i="15"/>
  <c r="D99" i="15"/>
  <c r="D98" i="15"/>
  <c r="D97" i="15"/>
  <c r="D96" i="15"/>
  <c r="C96" i="15" s="1"/>
  <c r="D94" i="15"/>
  <c r="C94" i="15" s="1"/>
  <c r="D93" i="15"/>
  <c r="C93" i="15" s="1"/>
  <c r="D92" i="15"/>
  <c r="D91" i="15"/>
  <c r="D90" i="15"/>
  <c r="D89" i="15"/>
  <c r="D88" i="15"/>
  <c r="D87" i="15"/>
  <c r="C87" i="15" s="1"/>
  <c r="D86" i="15"/>
  <c r="C86" i="15" s="1"/>
  <c r="D85" i="15"/>
  <c r="C85" i="15" s="1"/>
  <c r="D84" i="15"/>
  <c r="D83" i="15"/>
  <c r="D82" i="15"/>
  <c r="D81" i="15"/>
  <c r="D80" i="15"/>
  <c r="D77" i="15"/>
  <c r="C77" i="15" s="1"/>
  <c r="C76" i="15" s="1"/>
  <c r="C71" i="15" s="1"/>
  <c r="D70" i="15"/>
  <c r="C70" i="15" s="1"/>
  <c r="D69" i="15"/>
  <c r="C69" i="15" s="1"/>
  <c r="D68" i="15"/>
  <c r="D67" i="15"/>
  <c r="D66" i="15"/>
  <c r="D65" i="15"/>
  <c r="D64" i="15"/>
  <c r="D63" i="15"/>
  <c r="C63" i="15" s="1"/>
  <c r="D62" i="15"/>
  <c r="C62" i="15" s="1"/>
  <c r="D61" i="15"/>
  <c r="C61" i="15" s="1"/>
  <c r="D60" i="15"/>
  <c r="D57" i="15"/>
  <c r="D56" i="15"/>
  <c r="D55" i="15"/>
  <c r="D54" i="15"/>
  <c r="D53" i="15"/>
  <c r="C53" i="15" s="1"/>
  <c r="D52" i="15"/>
  <c r="C52" i="15" s="1"/>
  <c r="D51" i="15"/>
  <c r="C51" i="15" s="1"/>
  <c r="D50" i="15"/>
  <c r="D49" i="15"/>
  <c r="D48" i="15"/>
  <c r="D47" i="15"/>
  <c r="D46" i="15"/>
  <c r="D43" i="15"/>
  <c r="C43" i="15" s="1"/>
  <c r="D42" i="15"/>
  <c r="C42" i="15" s="1"/>
  <c r="D41" i="15"/>
  <c r="C41" i="15" s="1"/>
  <c r="D40" i="15"/>
  <c r="D39" i="15"/>
  <c r="D38" i="15"/>
  <c r="D37" i="15"/>
  <c r="D36" i="15"/>
  <c r="D35" i="15"/>
  <c r="C35" i="15" s="1"/>
  <c r="D34" i="15"/>
  <c r="C34" i="15" s="1"/>
  <c r="D33" i="15"/>
  <c r="C33" i="15" s="1"/>
  <c r="D32" i="15"/>
  <c r="D31" i="15"/>
  <c r="D30" i="15"/>
  <c r="D27" i="15"/>
  <c r="D26" i="15"/>
  <c r="D24" i="15"/>
  <c r="C24" i="15" s="1"/>
  <c r="D23" i="15"/>
  <c r="C23" i="15" s="1"/>
  <c r="D22" i="15"/>
  <c r="C22" i="15" s="1"/>
  <c r="D21" i="15"/>
  <c r="D20" i="15"/>
  <c r="D19" i="15"/>
  <c r="D18" i="15"/>
  <c r="D17" i="15"/>
  <c r="D16" i="15"/>
  <c r="C16" i="15" s="1"/>
  <c r="D15" i="15"/>
  <c r="C15" i="15" s="1"/>
  <c r="D14" i="15"/>
  <c r="C14" i="15" s="1"/>
  <c r="D13" i="15"/>
  <c r="D12" i="15"/>
  <c r="P11" i="15"/>
  <c r="J11" i="15"/>
  <c r="D11" i="15"/>
  <c r="N140" i="15" l="1"/>
  <c r="E140" i="15"/>
  <c r="T140" i="15"/>
  <c r="K140" i="15"/>
  <c r="J10" i="15"/>
  <c r="P59" i="15"/>
  <c r="P58" i="15" s="1"/>
  <c r="P156" i="15"/>
  <c r="C177" i="15"/>
  <c r="C18" i="15"/>
  <c r="C27" i="15"/>
  <c r="C37" i="15"/>
  <c r="C47" i="15"/>
  <c r="C55" i="15"/>
  <c r="C65" i="15"/>
  <c r="C81" i="15"/>
  <c r="C89" i="15"/>
  <c r="C98" i="15"/>
  <c r="C106" i="15"/>
  <c r="C115" i="15"/>
  <c r="C126" i="15"/>
  <c r="C134" i="15"/>
  <c r="C144" i="15"/>
  <c r="C152" i="15"/>
  <c r="C161" i="15"/>
  <c r="C170" i="15"/>
  <c r="C178" i="15"/>
  <c r="S140" i="15"/>
  <c r="I140" i="15"/>
  <c r="R140" i="15"/>
  <c r="P95" i="15"/>
  <c r="U140" i="15"/>
  <c r="C160" i="15"/>
  <c r="C19" i="15"/>
  <c r="C30" i="15"/>
  <c r="C38" i="15"/>
  <c r="C48" i="15"/>
  <c r="C56" i="15"/>
  <c r="C66" i="15"/>
  <c r="C82" i="15"/>
  <c r="C90" i="15"/>
  <c r="C99" i="15"/>
  <c r="C107" i="15"/>
  <c r="C116" i="15"/>
  <c r="C127" i="15"/>
  <c r="C135" i="15"/>
  <c r="C145" i="15"/>
  <c r="C153" i="15"/>
  <c r="M140" i="15"/>
  <c r="M9" i="15" s="1"/>
  <c r="P141" i="15"/>
  <c r="C168" i="15"/>
  <c r="C12" i="15"/>
  <c r="C20" i="15"/>
  <c r="C31" i="15"/>
  <c r="C39" i="15"/>
  <c r="C49" i="15"/>
  <c r="C57" i="15"/>
  <c r="C67" i="15"/>
  <c r="C83" i="15"/>
  <c r="C91" i="15"/>
  <c r="C100" i="15"/>
  <c r="C108" i="15"/>
  <c r="C117" i="15"/>
  <c r="C128" i="15"/>
  <c r="C136" i="15"/>
  <c r="C146" i="15"/>
  <c r="C154" i="15"/>
  <c r="C163" i="15"/>
  <c r="C172" i="15"/>
  <c r="C180" i="15"/>
  <c r="J95" i="15"/>
  <c r="J110" i="15"/>
  <c r="J141" i="15"/>
  <c r="P29" i="15"/>
  <c r="P79" i="15"/>
  <c r="M28" i="15"/>
  <c r="N28" i="15"/>
  <c r="N9" i="15" s="1"/>
  <c r="D25" i="15"/>
  <c r="K9" i="15"/>
  <c r="U28" i="15"/>
  <c r="U9" i="15" s="1"/>
  <c r="Q28" i="15"/>
  <c r="Q9" i="15" s="1"/>
  <c r="G28" i="15"/>
  <c r="H140" i="15"/>
  <c r="J156" i="15"/>
  <c r="J169" i="15"/>
  <c r="P169" i="15"/>
  <c r="P140" i="15" s="1"/>
  <c r="O28" i="15"/>
  <c r="O9" i="15" s="1"/>
  <c r="K28" i="15"/>
  <c r="L140" i="15"/>
  <c r="G140" i="15"/>
  <c r="G9" i="15" s="1"/>
  <c r="P45" i="15"/>
  <c r="P44" i="15" s="1"/>
  <c r="R28" i="15"/>
  <c r="R9" i="15" s="1"/>
  <c r="P110" i="15"/>
  <c r="L28" i="15"/>
  <c r="D10" i="15"/>
  <c r="D45" i="15"/>
  <c r="D44" i="15" s="1"/>
  <c r="D124" i="15"/>
  <c r="D122" i="15" s="1"/>
  <c r="P124" i="15"/>
  <c r="P122" i="15" s="1"/>
  <c r="H28" i="15"/>
  <c r="H9" i="15" s="1"/>
  <c r="D156" i="15"/>
  <c r="P10" i="15"/>
  <c r="J29" i="15"/>
  <c r="T28" i="15"/>
  <c r="T9" i="15" s="1"/>
  <c r="F28" i="15"/>
  <c r="F9" i="15" s="1"/>
  <c r="S28" i="15"/>
  <c r="S9" i="15" s="1"/>
  <c r="I28" i="15"/>
  <c r="I9" i="15" s="1"/>
  <c r="E28" i="15"/>
  <c r="E9" i="15" s="1"/>
  <c r="D169" i="15"/>
  <c r="P28" i="15"/>
  <c r="D29" i="15"/>
  <c r="C13" i="15"/>
  <c r="C17" i="15"/>
  <c r="C21" i="15"/>
  <c r="C26" i="15"/>
  <c r="C25" i="15" s="1"/>
  <c r="C32" i="15"/>
  <c r="C36" i="15"/>
  <c r="C40" i="15"/>
  <c r="C46" i="15"/>
  <c r="C50" i="15"/>
  <c r="C54" i="15"/>
  <c r="C60" i="15"/>
  <c r="C64" i="15"/>
  <c r="C68" i="15"/>
  <c r="C80" i="15"/>
  <c r="C84" i="15"/>
  <c r="C88" i="15"/>
  <c r="C92" i="15"/>
  <c r="C97" i="15"/>
  <c r="C101" i="15"/>
  <c r="C105" i="15"/>
  <c r="C109" i="15"/>
  <c r="C114" i="15"/>
  <c r="C118" i="15"/>
  <c r="C125" i="15"/>
  <c r="C129" i="15"/>
  <c r="C133" i="15"/>
  <c r="C137" i="15"/>
  <c r="C143" i="15"/>
  <c r="C147" i="15"/>
  <c r="C151" i="15"/>
  <c r="C155" i="15"/>
  <c r="J45" i="15"/>
  <c r="J44" i="15" s="1"/>
  <c r="D79" i="15"/>
  <c r="J59" i="15"/>
  <c r="J58" i="15" s="1"/>
  <c r="D76" i="15"/>
  <c r="D71" i="15" s="1"/>
  <c r="J79" i="15"/>
  <c r="D110" i="15"/>
  <c r="D59" i="15"/>
  <c r="D58" i="15" s="1"/>
  <c r="C158" i="15"/>
  <c r="C162" i="15"/>
  <c r="C166" i="15"/>
  <c r="C171" i="15"/>
  <c r="C175" i="15"/>
  <c r="C179" i="15"/>
  <c r="C183" i="15"/>
  <c r="J25" i="15"/>
  <c r="D95" i="15"/>
  <c r="J124" i="15"/>
  <c r="J122" i="15" s="1"/>
  <c r="D141" i="15"/>
  <c r="C11" i="15"/>
  <c r="J140" i="15" l="1"/>
  <c r="D140" i="15"/>
  <c r="D28" i="15"/>
  <c r="D9" i="15" s="1"/>
  <c r="J28" i="15"/>
  <c r="J9" i="15" s="1"/>
  <c r="L9" i="15"/>
  <c r="C169" i="15"/>
  <c r="C156" i="15"/>
  <c r="C59" i="15"/>
  <c r="C58" i="15" s="1"/>
  <c r="C141" i="15"/>
  <c r="C110" i="15"/>
  <c r="C29" i="15"/>
  <c r="P9" i="15"/>
  <c r="C95" i="15"/>
  <c r="C10" i="15"/>
  <c r="C79" i="15"/>
  <c r="C124" i="15"/>
  <c r="C122" i="15" s="1"/>
  <c r="C45" i="15"/>
  <c r="C44" i="15" s="1"/>
  <c r="C140" i="15" l="1"/>
  <c r="C28" i="15"/>
  <c r="C9" i="15" s="1"/>
</calcChain>
</file>

<file path=xl/sharedStrings.xml><?xml version="1.0" encoding="utf-8"?>
<sst xmlns="http://schemas.openxmlformats.org/spreadsheetml/2006/main" count="271" uniqueCount="116">
  <si>
    <t>Stt</t>
  </si>
  <si>
    <t>TỔNG CỘNG</t>
  </si>
  <si>
    <t>Ngân sách Trung ương</t>
  </si>
  <si>
    <t>Ngân sách tỉnh</t>
  </si>
  <si>
    <t>Trong đó</t>
  </si>
  <si>
    <t>I</t>
  </si>
  <si>
    <t>Tiểu dự án 1: Phát triển kinh tế nông, lâm nghiệp bền vững gắn với bảo vệ rừng và nâng cao thu nhập cho người dân</t>
  </si>
  <si>
    <t>II</t>
  </si>
  <si>
    <t xml:space="preserve">Tiểu dự án 2: Hỗ trợ phát triển sản xuất theo chuỗi giá trị, vùng trồng dược liệu quý, thúc đẩy khởi sự kinh doanh, khởi nghiệp và thu hút đầu tư </t>
  </si>
  <si>
    <t xml:space="preserve">Tiểu Dự án 1: Đổi mới hoạt động, củng cố phát triển các trường phổ thông dân tộc nội trú, trường phổ thông dân tộc bán trú, trường phổ thông có học sinh ở bán trú và xóa mù chữ </t>
  </si>
  <si>
    <t>Tiểu dự án 2: Bồi dưỡng kiến thức dân tộc; đào tạo dự bị đại học, đại học và sau đại học đáp ứng nhu cầu nhân lực</t>
  </si>
  <si>
    <t>Tiểu dự án 3: phát triển giáo dục nghề nghiệp và giải quyết việc làm</t>
  </si>
  <si>
    <t>III</t>
  </si>
  <si>
    <t>Tiểu dự án 4: Đào tạo nâng cao năng lực cho cộng đồng và cán bộ triển khai Chương trình ở các cấp</t>
  </si>
  <si>
    <t>IV</t>
  </si>
  <si>
    <t>Tiểu Dự án 1: Đầu tư cơ sở hạ tầng thiết yếu, phục vụ sản xuất, đời sống trong vùng đồng bào DTTS và MN</t>
  </si>
  <si>
    <t xml:space="preserve">* Nội dung 1: Bồi dưỡng kiến thức dân tộc </t>
  </si>
  <si>
    <t>* Nội dung 2: Đào tạo đại học, sau đại học</t>
  </si>
  <si>
    <t>Tổng vốn</t>
  </si>
  <si>
    <t>Tiểu dự án 1: Biểu dương, tôn vinh điển hình tiên tiến, phát huy vai trò của người có uy tín; phổ biến, giáo dục pháp luật, trợ giúp pháp lý và tuyên truyền, vận động đồng bào; truyền thông phục vụ tổ chức triển khai thực hiện Đề án tổng thể và Chương trình mục tiêu quốc gia phát triển kinh tế - xã hội vùng đồng bào DTTS&amp;MN</t>
  </si>
  <si>
    <t>Tiểu dự án 2: Ứng dụng công nghệ thông tin hỗ trợ phát triển kinh tế - xã hội và đảm bảo an ninh trật tự vùng đồng bào DTTS&amp;MN</t>
  </si>
  <si>
    <t>Tiểu Dự án 3: Kiểm tra, giám sát, đánh giá, đào tạo, tập huấn tổ chức thực hiện Chương trình</t>
  </si>
  <si>
    <t>Dự án 1: Giải quyết tình trạng thiếu đất ở, nhà ở, đất sản xuất, nước sinh hoạt</t>
  </si>
  <si>
    <t>Dự án 2: Quy hoạch, sắp xếp, bố trí, ổn định dân cư ở những nơi cần thiết</t>
  </si>
  <si>
    <t>Dự án 3: Phát triển sản xuất nông, lâm nghiệp bền vững, phát huy tiềm năng, thế mạnh của các vùng miền để sản xuất hàng hóa theo chuỗi giá trị</t>
  </si>
  <si>
    <t>Dự án 4: Đầu tư cơ sở hạ tầng thiết yếu, phục vụ sản xuất, đời sống trong vùng đồng bào DTTS&amp;MN và các đơn vị sự nghiệp công lập của lĩnh vực dân tộc</t>
  </si>
  <si>
    <t>Dự án 5: Phát triển giáo dục đào tạo nâng cao chất lượng nguồn nhân lực</t>
  </si>
  <si>
    <t>Dự án 6: Bảo tồn, phát huy giá trị văn hóa truyền thống tốt đẹp của các DTTS gắn với phát triển du lịch</t>
  </si>
  <si>
    <t>Dự án 7: Chăm sóc sức khỏe Nhân dân, nâng cao thể trạng, tầm vóc người DTTS; phòng chống suy dinh dưỡng trẻ em</t>
  </si>
  <si>
    <t>Dự án 8: Thực hiện bình đẳng giới và giải quyết những vấn đề cấp thiết đối với phụ nữ và trẻ em</t>
  </si>
  <si>
    <t>Dự án 9: Đầu tư phát triển nhóm DTTS rất ít người và nhóm dân tộc còn nhiều khó khăn</t>
  </si>
  <si>
    <t>Dự án 10: Truyền thông, tuyên truyền, vận động trong vùng đồng bào DTTS&amp;MN. Kiểm tra, giám sát đánh giá việc tổ chức thực hiện Chương trình</t>
  </si>
  <si>
    <t>Chi tiết theo từng lĩnh vực</t>
  </si>
  <si>
    <t>Sự nghiệp giáo dục - đào tạo và dạy nghề</t>
  </si>
  <si>
    <t>Sự nghiệp văn hóa thông tin</t>
  </si>
  <si>
    <t>Sự nghiệp y tế, dân số và gia đình</t>
  </si>
  <si>
    <t>Các hoạt động kinh tế</t>
  </si>
  <si>
    <t>Sự nghiệp đảm bảo xã hội</t>
  </si>
  <si>
    <t>A</t>
  </si>
  <si>
    <t>B</t>
  </si>
  <si>
    <t>(3)</t>
  </si>
  <si>
    <t>(4)</t>
  </si>
  <si>
    <t>(5)</t>
  </si>
  <si>
    <t>(6)</t>
  </si>
  <si>
    <t>(7)</t>
  </si>
  <si>
    <t>(9)</t>
  </si>
  <si>
    <t>(2)=(3)+(4)+(5)+(6)+(7)</t>
  </si>
  <si>
    <t>Dự án/đơn vị</t>
  </si>
  <si>
    <t>(10)</t>
  </si>
  <si>
    <t>(11)</t>
  </si>
  <si>
    <t>(12)</t>
  </si>
  <si>
    <t>(13)</t>
  </si>
  <si>
    <t>(8)=(9)+
(10)+(11)+
(12)+(13)</t>
  </si>
  <si>
    <t>Tiểu dự án 1: Đầu tư phát triển kinh tế - xã hội các dân tộc còn gặp nhiều khó khăn, dân tộc có khó khăn đặc thù</t>
  </si>
  <si>
    <t>Tiểu dự án 2: Giảm thiểu tình trạng tảo hôn và hôn nhân cận huyết thống trong vùng đồng bào DTTS&amp;MN</t>
  </si>
  <si>
    <t>Hỗ trợ phát triển sản xuất theo chuỗi giá trị; thúc đẩy khởi sự kinh doanh, khởi nghiệp và thu hút đầu tư</t>
  </si>
  <si>
    <t>Xã Sơn Hạ</t>
  </si>
  <si>
    <t>Xã Sơn Thành</t>
  </si>
  <si>
    <t>Xã Sơn Nham</t>
  </si>
  <si>
    <t>Xã Sơn Cao</t>
  </si>
  <si>
    <t>Xã Sơn Linh</t>
  </si>
  <si>
    <t>Xã Sơn Giang</t>
  </si>
  <si>
    <t>Xã Sơn Hải</t>
  </si>
  <si>
    <t>Xã Sơn Thủy</t>
  </si>
  <si>
    <t>Xã Sơn Kỳ</t>
  </si>
  <si>
    <t>Xã Sơn Ba</t>
  </si>
  <si>
    <t>Thị trấn Di Lăng</t>
  </si>
  <si>
    <t>Xã Sơn Thượng</t>
  </si>
  <si>
    <t>Xã Sơn Bao</t>
  </si>
  <si>
    <t>Xã Sơn Trung</t>
  </si>
  <si>
    <t>Ngân sách huyện</t>
  </si>
  <si>
    <t>(15)</t>
  </si>
  <si>
    <t>(16)</t>
  </si>
  <si>
    <t>(17)</t>
  </si>
  <si>
    <t>(18)</t>
  </si>
  <si>
    <t>(19)</t>
  </si>
  <si>
    <t>(14)=(15)+(16)+(17)+(18)+(19)</t>
  </si>
  <si>
    <t>(1)=(2)+(8)+(14)</t>
  </si>
  <si>
    <t>thị trấn Di Lăng</t>
  </si>
  <si>
    <t>Xã  Sơn Giang</t>
  </si>
  <si>
    <t>Xã  Sơn Trung</t>
  </si>
  <si>
    <t>Xã  Sơn Thượng</t>
  </si>
  <si>
    <t>Xã  Sơn Cao</t>
  </si>
  <si>
    <t>*</t>
  </si>
  <si>
    <t>Phòng Văn hóa, Khoa học và Thông tin</t>
  </si>
  <si>
    <t>Phòng Dân tộc và Tôn giáo</t>
  </si>
  <si>
    <t>Phòng Nông nghiệp và Môi trường</t>
  </si>
  <si>
    <t>Phòng Giáo dục và Đào tạo</t>
  </si>
  <si>
    <t>C</t>
  </si>
  <si>
    <t>D</t>
  </si>
  <si>
    <t>E</t>
  </si>
  <si>
    <t>F</t>
  </si>
  <si>
    <t>G</t>
  </si>
  <si>
    <t>H</t>
  </si>
  <si>
    <t>K</t>
  </si>
  <si>
    <t>Đơn vị tính: Đồng</t>
  </si>
  <si>
    <t>STT</t>
  </si>
  <si>
    <t>Nội dung</t>
  </si>
  <si>
    <t>Mã nguồn</t>
  </si>
  <si>
    <t>Mã CTMTQG</t>
  </si>
  <si>
    <t>Mã ngành KT</t>
  </si>
  <si>
    <t>Dự toán năm 2024 chuyển sang năm 2025</t>
  </si>
  <si>
    <t>Dự toán điều chỉnh: (+)Tăng; (-) giảm</t>
  </si>
  <si>
    <t>Dự toán sau điều chỉnh</t>
  </si>
  <si>
    <t>TỔNG SỐ</t>
  </si>
  <si>
    <t xml:space="preserve">Phòng Dân tộc và Tôn giáo huyện Sơn Hà   </t>
  </si>
  <si>
    <t>Vốn sự nghiệp_Chương trình MTQG phát triển kinh tế - xã hội vùng đồng bào dân tộc thiểu số và miền núi</t>
  </si>
  <si>
    <t>12</t>
  </si>
  <si>
    <t>00515</t>
  </si>
  <si>
    <t>098</t>
  </si>
  <si>
    <t xml:space="preserve">Phòng Nội vụ huyện Sơn Hà   </t>
  </si>
  <si>
    <t>ĐVT: triệu đồng</t>
  </si>
  <si>
    <t>(Kèm theo Nghị quyết số        /NQ-HĐND ngày       /5/2025 của Hội đồng nhân dân huyện Sơn Hà)</t>
  </si>
  <si>
    <t>PHỤ LỤC 02: Phân bổ vốn sự nghiệp thực hiện Chương trình mục tiêu quốc gia phát triển kinh tế - xã hội vùng đồng bào dân tộc thiểu số và miền núi năm 2025</t>
  </si>
  <si>
    <r>
      <t>PHỤ LỤC SỐ 01: Điều chỉnh vốn sự nghiệp_Chương trình MTQG phát triển kinh tế - xã hội vùng đồng bào dân tộc thiểu số và miền núi</t>
    </r>
    <r>
      <rPr>
        <b/>
        <sz val="14"/>
        <rFont val="Times New Roman"/>
        <family val="1"/>
      </rPr>
      <t xml:space="preserve"> thuộc dự toán chi thường xuyên năm 2024 chuyển nguồn sang năm 2025.</t>
    </r>
  </si>
  <si>
    <t>Kế hoạch vốn sự nghiệp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</si>
</sst>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sz val="13"/>
      <color rgb="FF000000"/>
      <name val="Times New Roman"/>
      <family val="1"/>
    </font>
    <font>
      <sz val="11"/>
      <color theme="1"/>
      <name val="Calibri"/>
      <family val="2"/>
      <charset val="163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1"/>
      <color theme="1"/>
      <name val="Calibri"/>
      <family val="2"/>
    </font>
    <font>
      <i/>
      <sz val="14"/>
      <name val="Times New Roman"/>
      <family val="1"/>
      <charset val="163"/>
    </font>
    <font>
      <sz val="10"/>
      <name val="Times New Roman"/>
      <family val="1"/>
    </font>
    <font>
      <i/>
      <sz val="12"/>
      <name val="Times New Roman"/>
      <family val="1"/>
      <charset val="163"/>
    </font>
    <font>
      <b/>
      <i/>
      <sz val="12"/>
      <name val="Times New Roman"/>
      <family val="1"/>
    </font>
    <font>
      <b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color theme="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3" fillId="0" borderId="0"/>
    <xf numFmtId="0" fontId="15" fillId="0" borderId="0"/>
    <xf numFmtId="0" fontId="10" fillId="0" borderId="0"/>
    <xf numFmtId="0" fontId="17" fillId="0" borderId="0"/>
  </cellStyleXfs>
  <cellXfs count="75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5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4" fillId="2" borderId="1" xfId="1" applyFont="1" applyFill="1" applyBorder="1" applyAlignment="1">
      <alignment horizontal="center" vertical="center"/>
    </xf>
    <xf numFmtId="164" fontId="4" fillId="2" borderId="0" xfId="1" applyFont="1" applyFill="1"/>
    <xf numFmtId="164" fontId="5" fillId="2" borderId="1" xfId="1" quotePrefix="1" applyFont="1" applyFill="1" applyBorder="1" applyAlignment="1">
      <alignment horizontal="center" vertical="center" wrapText="1"/>
    </xf>
    <xf numFmtId="164" fontId="4" fillId="2" borderId="1" xfId="1" applyFont="1" applyFill="1" applyBorder="1"/>
    <xf numFmtId="164" fontId="5" fillId="2" borderId="1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164" fontId="11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justify" vertical="justify" wrapText="1"/>
    </xf>
    <xf numFmtId="164" fontId="11" fillId="2" borderId="1" xfId="1" applyFont="1" applyFill="1" applyBorder="1"/>
    <xf numFmtId="0" fontId="12" fillId="2" borderId="0" xfId="0" applyFont="1" applyFill="1"/>
    <xf numFmtId="0" fontId="12" fillId="2" borderId="1" xfId="0" applyFont="1" applyFill="1" applyBorder="1" applyAlignment="1">
      <alignment vertical="center"/>
    </xf>
    <xf numFmtId="0" fontId="12" fillId="2" borderId="1" xfId="0" quotePrefix="1" applyFont="1" applyFill="1" applyBorder="1" applyAlignment="1">
      <alignment horizontal="justify" vertical="center" wrapText="1"/>
    </xf>
    <xf numFmtId="164" fontId="12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vertical="center"/>
    </xf>
    <xf numFmtId="0" fontId="11" fillId="2" borderId="0" xfId="0" applyFont="1" applyFill="1"/>
    <xf numFmtId="0" fontId="15" fillId="0" borderId="0" xfId="4" applyFill="1"/>
    <xf numFmtId="0" fontId="13" fillId="0" borderId="0" xfId="6" applyFont="1" applyFill="1" applyBorder="1" applyAlignment="1">
      <alignment horizontal="center" vertical="center" wrapText="1"/>
    </xf>
    <xf numFmtId="165" fontId="18" fillId="0" borderId="2" xfId="6" applyNumberFormat="1" applyFont="1" applyFill="1" applyBorder="1" applyAlignment="1">
      <alignment vertical="center" wrapText="1"/>
    </xf>
    <xf numFmtId="165" fontId="18" fillId="0" borderId="0" xfId="6" applyNumberFormat="1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vertical="center" wrapText="1"/>
    </xf>
    <xf numFmtId="0" fontId="19" fillId="0" borderId="0" xfId="6" applyFont="1" applyFill="1" applyBorder="1" applyAlignment="1">
      <alignment vertical="center"/>
    </xf>
    <xf numFmtId="0" fontId="20" fillId="0" borderId="1" xfId="6" applyFont="1" applyFill="1" applyBorder="1" applyAlignment="1">
      <alignment horizontal="center" vertical="center" wrapText="1"/>
    </xf>
    <xf numFmtId="0" fontId="20" fillId="0" borderId="3" xfId="6" applyFont="1" applyFill="1" applyBorder="1" applyAlignment="1">
      <alignment horizontal="center" vertical="center" wrapText="1"/>
    </xf>
    <xf numFmtId="3" fontId="20" fillId="0" borderId="3" xfId="6" applyNumberFormat="1" applyFont="1" applyFill="1" applyBorder="1" applyAlignment="1">
      <alignment vertical="center" wrapText="1"/>
    </xf>
    <xf numFmtId="0" fontId="21" fillId="0" borderId="1" xfId="6" applyFont="1" applyFill="1" applyBorder="1" applyAlignment="1">
      <alignment horizontal="center" vertical="center" shrinkToFit="1"/>
    </xf>
    <xf numFmtId="0" fontId="20" fillId="0" borderId="1" xfId="6" applyNumberFormat="1" applyFont="1" applyFill="1" applyBorder="1" applyAlignment="1">
      <alignment horizontal="left" vertical="center" wrapText="1"/>
    </xf>
    <xf numFmtId="0" fontId="20" fillId="0" borderId="1" xfId="6" applyNumberFormat="1" applyFont="1" applyFill="1" applyBorder="1" applyAlignment="1">
      <alignment horizontal="center" vertical="center" wrapText="1"/>
    </xf>
    <xf numFmtId="3" fontId="20" fillId="0" borderId="1" xfId="6" applyNumberFormat="1" applyFont="1" applyFill="1" applyBorder="1" applyAlignment="1">
      <alignment horizontal="right" vertical="center" wrapText="1"/>
    </xf>
    <xf numFmtId="0" fontId="22" fillId="0" borderId="1" xfId="6" quotePrefix="1" applyFont="1" applyFill="1" applyBorder="1" applyAlignment="1">
      <alignment horizontal="center" vertical="center" shrinkToFit="1"/>
    </xf>
    <xf numFmtId="0" fontId="13" fillId="0" borderId="1" xfId="6" quotePrefix="1" applyNumberFormat="1" applyFont="1" applyFill="1" applyBorder="1" applyAlignment="1">
      <alignment horizontal="left" vertical="center" wrapText="1"/>
    </xf>
    <xf numFmtId="0" fontId="13" fillId="0" borderId="1" xfId="6" quotePrefix="1" applyNumberFormat="1" applyFont="1" applyFill="1" applyBorder="1" applyAlignment="1">
      <alignment horizontal="center" vertical="center" wrapText="1"/>
    </xf>
    <xf numFmtId="3" fontId="13" fillId="0" borderId="1" xfId="6" applyNumberFormat="1" applyFont="1" applyFill="1" applyBorder="1" applyAlignment="1">
      <alignment horizontal="right" vertical="center" wrapText="1"/>
    </xf>
    <xf numFmtId="0" fontId="15" fillId="0" borderId="0" xfId="4" applyFont="1" applyFill="1"/>
    <xf numFmtId="0" fontId="15" fillId="0" borderId="0" xfId="4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2" fontId="16" fillId="0" borderId="0" xfId="5" applyNumberFormat="1" applyFont="1" applyFill="1" applyAlignment="1">
      <alignment horizontal="center" wrapText="1"/>
    </xf>
    <xf numFmtId="0" fontId="16" fillId="0" borderId="0" xfId="5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2" fontId="23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164" fontId="12" fillId="2" borderId="2" xfId="1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2"/>
    <cellStyle name="Normal 29 2" xfId="3"/>
    <cellStyle name="Normal 3" xfId="4"/>
    <cellStyle name="Normal 36" xfId="5"/>
    <cellStyle name="Normal_KHCONLAI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2598420</xdr:colOff>
      <xdr:row>3</xdr:row>
      <xdr:rowOff>0</xdr:rowOff>
    </xdr:from>
    <xdr:to>
      <xdr:col>1</xdr:col>
      <xdr:colOff>107807</xdr:colOff>
      <xdr:row>3</xdr:row>
      <xdr:rowOff>179082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50545" y="676275"/>
          <a:ext cx="109712" cy="179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2636520</xdr:colOff>
      <xdr:row>3</xdr:row>
      <xdr:rowOff>0</xdr:rowOff>
    </xdr:from>
    <xdr:to>
      <xdr:col>1</xdr:col>
      <xdr:colOff>2636520</xdr:colOff>
      <xdr:row>3</xdr:row>
      <xdr:rowOff>160022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188970" y="676275"/>
          <a:ext cx="0" cy="16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2575560</xdr:colOff>
      <xdr:row>3</xdr:row>
      <xdr:rowOff>0</xdr:rowOff>
    </xdr:from>
    <xdr:to>
      <xdr:col>1</xdr:col>
      <xdr:colOff>77327</xdr:colOff>
      <xdr:row>3</xdr:row>
      <xdr:rowOff>165538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56260" y="676275"/>
          <a:ext cx="73517" cy="16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2575560</xdr:colOff>
      <xdr:row>2</xdr:row>
      <xdr:rowOff>0</xdr:rowOff>
    </xdr:from>
    <xdr:to>
      <xdr:col>1</xdr:col>
      <xdr:colOff>78904</xdr:colOff>
      <xdr:row>3</xdr:row>
      <xdr:rowOff>3953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56260" y="476250"/>
          <a:ext cx="75094" cy="203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view="pageBreakPreview" zoomScale="85" zoomScaleNormal="85" zoomScaleSheetLayoutView="85" workbookViewId="0">
      <selection activeCell="B7" sqref="B7"/>
    </sheetView>
  </sheetViews>
  <sheetFormatPr defaultColWidth="9.33203125" defaultRowHeight="14.4" x14ac:dyDescent="0.3"/>
  <cols>
    <col min="1" max="1" width="8.33203125" style="44" customWidth="1"/>
    <col min="2" max="2" width="62.109375" style="44" customWidth="1"/>
    <col min="3" max="5" width="9.44140625" style="62" customWidth="1"/>
    <col min="6" max="6" width="16.6640625" style="44" customWidth="1"/>
    <col min="7" max="7" width="17.33203125" style="44" customWidth="1"/>
    <col min="8" max="8" width="16.6640625" style="44" customWidth="1"/>
    <col min="9" max="16384" width="9.33203125" style="44"/>
  </cols>
  <sheetData>
    <row r="1" spans="1:8" ht="39.6" customHeight="1" x14ac:dyDescent="0.3">
      <c r="A1" s="64" t="s">
        <v>114</v>
      </c>
      <c r="B1" s="64"/>
      <c r="C1" s="64"/>
      <c r="D1" s="64"/>
      <c r="E1" s="64"/>
      <c r="F1" s="64"/>
      <c r="G1" s="64"/>
      <c r="H1" s="64"/>
    </row>
    <row r="2" spans="1:8" ht="18" x14ac:dyDescent="0.35">
      <c r="A2" s="65" t="s">
        <v>112</v>
      </c>
      <c r="B2" s="66"/>
      <c r="C2" s="66"/>
      <c r="D2" s="66"/>
      <c r="E2" s="66"/>
      <c r="F2" s="66"/>
      <c r="G2" s="66"/>
      <c r="H2" s="66"/>
    </row>
    <row r="3" spans="1:8" ht="16.2" x14ac:dyDescent="0.3">
      <c r="A3" s="45"/>
      <c r="B3" s="46"/>
      <c r="C3" s="47"/>
      <c r="D3" s="47"/>
      <c r="E3" s="47"/>
      <c r="F3" s="48"/>
      <c r="G3" s="48"/>
      <c r="H3" s="49" t="s">
        <v>95</v>
      </c>
    </row>
    <row r="4" spans="1:8" ht="46.8" x14ac:dyDescent="0.3">
      <c r="A4" s="50" t="s">
        <v>96</v>
      </c>
      <c r="B4" s="50" t="s">
        <v>97</v>
      </c>
      <c r="C4" s="50" t="s">
        <v>98</v>
      </c>
      <c r="D4" s="50" t="s">
        <v>99</v>
      </c>
      <c r="E4" s="50" t="s">
        <v>100</v>
      </c>
      <c r="F4" s="50" t="s">
        <v>101</v>
      </c>
      <c r="G4" s="50" t="s">
        <v>102</v>
      </c>
      <c r="H4" s="50" t="s">
        <v>103</v>
      </c>
    </row>
    <row r="5" spans="1:8" ht="15.6" x14ac:dyDescent="0.3">
      <c r="A5" s="51"/>
      <c r="B5" s="51" t="s">
        <v>104</v>
      </c>
      <c r="C5" s="51"/>
      <c r="D5" s="51"/>
      <c r="E5" s="51"/>
      <c r="F5" s="52">
        <f>F6+F8</f>
        <v>14100210000</v>
      </c>
      <c r="G5" s="52">
        <f>G6+G8</f>
        <v>0</v>
      </c>
      <c r="H5" s="52">
        <f>H6+H8</f>
        <v>14100210000</v>
      </c>
    </row>
    <row r="6" spans="1:8" ht="15.6" x14ac:dyDescent="0.3">
      <c r="A6" s="53" t="s">
        <v>5</v>
      </c>
      <c r="B6" s="54" t="s">
        <v>105</v>
      </c>
      <c r="C6" s="55"/>
      <c r="D6" s="55"/>
      <c r="E6" s="55"/>
      <c r="F6" s="56">
        <f>F7</f>
        <v>14100210000</v>
      </c>
      <c r="G6" s="56">
        <f t="shared" ref="G6:H6" si="0">G7</f>
        <v>-300000000</v>
      </c>
      <c r="H6" s="56">
        <f t="shared" si="0"/>
        <v>13800210000</v>
      </c>
    </row>
    <row r="7" spans="1:8" s="61" customFormat="1" ht="31.2" x14ac:dyDescent="0.3">
      <c r="A7" s="57">
        <v>1</v>
      </c>
      <c r="B7" s="58" t="s">
        <v>106</v>
      </c>
      <c r="C7" s="59" t="s">
        <v>107</v>
      </c>
      <c r="D7" s="59" t="s">
        <v>108</v>
      </c>
      <c r="E7" s="59" t="s">
        <v>109</v>
      </c>
      <c r="F7" s="60">
        <v>14100210000</v>
      </c>
      <c r="G7" s="60">
        <v>-300000000</v>
      </c>
      <c r="H7" s="60">
        <f>F7+G7</f>
        <v>13800210000</v>
      </c>
    </row>
    <row r="8" spans="1:8" ht="15.6" x14ac:dyDescent="0.3">
      <c r="A8" s="53" t="s">
        <v>7</v>
      </c>
      <c r="B8" s="54" t="s">
        <v>110</v>
      </c>
      <c r="C8" s="55"/>
      <c r="D8" s="55"/>
      <c r="E8" s="55"/>
      <c r="F8" s="56">
        <v>0</v>
      </c>
      <c r="G8" s="56">
        <f>G9</f>
        <v>300000000</v>
      </c>
      <c r="H8" s="56">
        <f>H9</f>
        <v>300000000</v>
      </c>
    </row>
    <row r="9" spans="1:8" s="61" customFormat="1" ht="31.2" x14ac:dyDescent="0.3">
      <c r="A9" s="57">
        <v>1</v>
      </c>
      <c r="B9" s="58" t="s">
        <v>106</v>
      </c>
      <c r="C9" s="59" t="s">
        <v>107</v>
      </c>
      <c r="D9" s="59" t="s">
        <v>108</v>
      </c>
      <c r="E9" s="59" t="s">
        <v>109</v>
      </c>
      <c r="F9" s="60">
        <v>0</v>
      </c>
      <c r="G9" s="60">
        <v>300000000</v>
      </c>
      <c r="H9" s="60">
        <f>G9</f>
        <v>300000000</v>
      </c>
    </row>
  </sheetData>
  <autoFilter ref="A5:H9"/>
  <mergeCells count="2">
    <mergeCell ref="A1:H1"/>
    <mergeCell ref="A2:H2"/>
  </mergeCells>
  <printOptions horizontalCentered="1"/>
  <pageMargins left="0.45" right="0.45" top="0.33" bottom="0.5" header="0.3" footer="0.3"/>
  <pageSetup paperSize="9" scale="90" orientation="landscape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3"/>
  <sheetViews>
    <sheetView tabSelected="1" view="pageBreakPreview" topLeftCell="A157" zoomScale="55" zoomScaleNormal="70" zoomScaleSheetLayoutView="55" workbookViewId="0">
      <selection activeCell="B7" sqref="B7"/>
    </sheetView>
  </sheetViews>
  <sheetFormatPr defaultColWidth="8.88671875" defaultRowHeight="15.6" x14ac:dyDescent="0.3"/>
  <cols>
    <col min="1" max="1" width="4.33203125" style="7" customWidth="1"/>
    <col min="2" max="2" width="51.6640625" style="7" customWidth="1"/>
    <col min="3" max="10" width="13.109375" style="21" customWidth="1"/>
    <col min="11" max="11" width="11" style="21" customWidth="1"/>
    <col min="12" max="12" width="11.6640625" style="21" customWidth="1"/>
    <col min="13" max="13" width="11" style="21" customWidth="1"/>
    <col min="14" max="14" width="11.5546875" style="21" customWidth="1"/>
    <col min="15" max="15" width="11.6640625" style="21" customWidth="1"/>
    <col min="16" max="16" width="13.109375" style="21" customWidth="1"/>
    <col min="17" max="17" width="11.44140625" style="21" customWidth="1"/>
    <col min="18" max="18" width="10" style="21" customWidth="1"/>
    <col min="19" max="20" width="10.6640625" style="21" customWidth="1"/>
    <col min="21" max="21" width="10.5546875" style="21" customWidth="1"/>
    <col min="22" max="16384" width="8.88671875" style="7"/>
  </cols>
  <sheetData>
    <row r="1" spans="1:21" s="42" customFormat="1" ht="21.75" customHeight="1" x14ac:dyDescent="0.3">
      <c r="A1" s="67" t="s">
        <v>113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ht="16.8" x14ac:dyDescent="0.3">
      <c r="A2" s="72" t="str">
        <f>'PL01'!A2:H2</f>
        <v>(Kèm theo Nghị quyết số        /NQ-HĐND ngày       /5/2025 của Hội đồng nhân dân huyện Sơn Hà)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x14ac:dyDescent="0.3">
      <c r="R3" s="74" t="s">
        <v>111</v>
      </c>
      <c r="S3" s="74"/>
      <c r="T3" s="74"/>
      <c r="U3" s="74"/>
    </row>
    <row r="4" spans="1:21" s="8" customFormat="1" x14ac:dyDescent="0.3">
      <c r="A4" s="69" t="s">
        <v>0</v>
      </c>
      <c r="B4" s="69" t="s">
        <v>47</v>
      </c>
      <c r="C4" s="70" t="s">
        <v>115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s="8" customFormat="1" x14ac:dyDescent="0.3">
      <c r="A5" s="69"/>
      <c r="B5" s="69"/>
      <c r="C5" s="70" t="s">
        <v>18</v>
      </c>
      <c r="D5" s="71" t="s">
        <v>4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1:21" s="8" customFormat="1" x14ac:dyDescent="0.3">
      <c r="A6" s="69"/>
      <c r="B6" s="69"/>
      <c r="C6" s="70"/>
      <c r="D6" s="70" t="s">
        <v>2</v>
      </c>
      <c r="E6" s="70" t="s">
        <v>32</v>
      </c>
      <c r="F6" s="70"/>
      <c r="G6" s="70"/>
      <c r="H6" s="70"/>
      <c r="I6" s="70"/>
      <c r="J6" s="70" t="s">
        <v>3</v>
      </c>
      <c r="K6" s="70" t="s">
        <v>32</v>
      </c>
      <c r="L6" s="70"/>
      <c r="M6" s="70"/>
      <c r="N6" s="70"/>
      <c r="O6" s="70"/>
      <c r="P6" s="70" t="s">
        <v>70</v>
      </c>
      <c r="Q6" s="70" t="s">
        <v>32</v>
      </c>
      <c r="R6" s="70"/>
      <c r="S6" s="70"/>
      <c r="T6" s="70"/>
      <c r="U6" s="70"/>
    </row>
    <row r="7" spans="1:21" s="8" customFormat="1" ht="104.4" customHeight="1" x14ac:dyDescent="0.3">
      <c r="A7" s="69"/>
      <c r="B7" s="69"/>
      <c r="C7" s="70"/>
      <c r="D7" s="70"/>
      <c r="E7" s="26" t="s">
        <v>33</v>
      </c>
      <c r="F7" s="26" t="s">
        <v>34</v>
      </c>
      <c r="G7" s="26" t="s">
        <v>35</v>
      </c>
      <c r="H7" s="26" t="s">
        <v>36</v>
      </c>
      <c r="I7" s="26" t="s">
        <v>37</v>
      </c>
      <c r="J7" s="70"/>
      <c r="K7" s="26" t="s">
        <v>33</v>
      </c>
      <c r="L7" s="26" t="s">
        <v>34</v>
      </c>
      <c r="M7" s="26" t="s">
        <v>35</v>
      </c>
      <c r="N7" s="26" t="s">
        <v>36</v>
      </c>
      <c r="O7" s="26" t="s">
        <v>37</v>
      </c>
      <c r="P7" s="70"/>
      <c r="Q7" s="26" t="s">
        <v>33</v>
      </c>
      <c r="R7" s="26" t="s">
        <v>34</v>
      </c>
      <c r="S7" s="26" t="s">
        <v>35</v>
      </c>
      <c r="T7" s="26" t="s">
        <v>36</v>
      </c>
      <c r="U7" s="26" t="s">
        <v>37</v>
      </c>
    </row>
    <row r="8" spans="1:21" s="63" customFormat="1" ht="62.4" x14ac:dyDescent="0.3">
      <c r="A8" s="29" t="s">
        <v>38</v>
      </c>
      <c r="B8" s="29" t="s">
        <v>39</v>
      </c>
      <c r="C8" s="22" t="s">
        <v>77</v>
      </c>
      <c r="D8" s="22" t="s">
        <v>46</v>
      </c>
      <c r="E8" s="22" t="s">
        <v>40</v>
      </c>
      <c r="F8" s="22" t="s">
        <v>41</v>
      </c>
      <c r="G8" s="22" t="s">
        <v>42</v>
      </c>
      <c r="H8" s="22" t="s">
        <v>43</v>
      </c>
      <c r="I8" s="22" t="s">
        <v>44</v>
      </c>
      <c r="J8" s="22" t="s">
        <v>52</v>
      </c>
      <c r="K8" s="22" t="s">
        <v>45</v>
      </c>
      <c r="L8" s="22" t="s">
        <v>48</v>
      </c>
      <c r="M8" s="22" t="s">
        <v>49</v>
      </c>
      <c r="N8" s="22" t="s">
        <v>50</v>
      </c>
      <c r="O8" s="22" t="s">
        <v>51</v>
      </c>
      <c r="P8" s="22" t="s">
        <v>76</v>
      </c>
      <c r="Q8" s="22" t="s">
        <v>71</v>
      </c>
      <c r="R8" s="22" t="s">
        <v>72</v>
      </c>
      <c r="S8" s="22" t="s">
        <v>73</v>
      </c>
      <c r="T8" s="22" t="s">
        <v>74</v>
      </c>
      <c r="U8" s="22" t="s">
        <v>75</v>
      </c>
    </row>
    <row r="9" spans="1:21" s="8" customFormat="1" ht="15.75" customHeight="1" x14ac:dyDescent="0.3">
      <c r="A9" s="33"/>
      <c r="B9" s="25" t="s">
        <v>1</v>
      </c>
      <c r="C9" s="26">
        <f>C10+C25+C28+C58+C71+C79+C95+C110+C122+C140</f>
        <v>24461</v>
      </c>
      <c r="D9" s="26">
        <f t="shared" ref="D9:U9" si="0">D10+D25+D28+D58+D71+D79+D95+D110+D122+D140</f>
        <v>21269</v>
      </c>
      <c r="E9" s="26">
        <f t="shared" si="0"/>
        <v>1636</v>
      </c>
      <c r="F9" s="26">
        <f t="shared" si="0"/>
        <v>1914</v>
      </c>
      <c r="G9" s="26">
        <f t="shared" si="0"/>
        <v>1078</v>
      </c>
      <c r="H9" s="26">
        <f t="shared" si="0"/>
        <v>15291</v>
      </c>
      <c r="I9" s="26">
        <f t="shared" si="0"/>
        <v>1350</v>
      </c>
      <c r="J9" s="26">
        <f t="shared" si="0"/>
        <v>2127</v>
      </c>
      <c r="K9" s="26">
        <f t="shared" si="0"/>
        <v>164</v>
      </c>
      <c r="L9" s="26">
        <f t="shared" si="0"/>
        <v>191</v>
      </c>
      <c r="M9" s="26">
        <f t="shared" si="0"/>
        <v>107</v>
      </c>
      <c r="N9" s="26">
        <f t="shared" si="0"/>
        <v>1528</v>
      </c>
      <c r="O9" s="26">
        <f t="shared" si="0"/>
        <v>137</v>
      </c>
      <c r="P9" s="26">
        <f t="shared" si="0"/>
        <v>1065</v>
      </c>
      <c r="Q9" s="26">
        <f t="shared" si="0"/>
        <v>82</v>
      </c>
      <c r="R9" s="26">
        <f t="shared" si="0"/>
        <v>96</v>
      </c>
      <c r="S9" s="26">
        <f t="shared" si="0"/>
        <v>54</v>
      </c>
      <c r="T9" s="26">
        <f t="shared" si="0"/>
        <v>764</v>
      </c>
      <c r="U9" s="26">
        <f t="shared" si="0"/>
        <v>69</v>
      </c>
    </row>
    <row r="10" spans="1:21" s="8" customFormat="1" ht="31.2" x14ac:dyDescent="0.3">
      <c r="A10" s="25" t="s">
        <v>38</v>
      </c>
      <c r="B10" s="13" t="s">
        <v>22</v>
      </c>
      <c r="C10" s="27">
        <f>SUM(C11:C24)</f>
        <v>1424</v>
      </c>
      <c r="D10" s="27">
        <f t="shared" ref="D10:U10" si="1">SUM(D11:D24)</f>
        <v>1238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1238</v>
      </c>
      <c r="I10" s="27">
        <f t="shared" si="1"/>
        <v>0</v>
      </c>
      <c r="J10" s="27">
        <f t="shared" si="1"/>
        <v>123.99999999999999</v>
      </c>
      <c r="K10" s="27">
        <f t="shared" si="1"/>
        <v>0</v>
      </c>
      <c r="L10" s="27">
        <f t="shared" si="1"/>
        <v>0</v>
      </c>
      <c r="M10" s="27">
        <f t="shared" si="1"/>
        <v>0</v>
      </c>
      <c r="N10" s="27">
        <f t="shared" si="1"/>
        <v>123.99999999999999</v>
      </c>
      <c r="O10" s="27">
        <f t="shared" si="1"/>
        <v>0</v>
      </c>
      <c r="P10" s="27">
        <f t="shared" si="1"/>
        <v>61.999999999999993</v>
      </c>
      <c r="Q10" s="27">
        <f t="shared" si="1"/>
        <v>0</v>
      </c>
      <c r="R10" s="27">
        <f t="shared" si="1"/>
        <v>0</v>
      </c>
      <c r="S10" s="27">
        <f t="shared" si="1"/>
        <v>0</v>
      </c>
      <c r="T10" s="27">
        <f t="shared" si="1"/>
        <v>61.999999999999993</v>
      </c>
      <c r="U10" s="27">
        <f t="shared" si="1"/>
        <v>0</v>
      </c>
    </row>
    <row r="11" spans="1:21" ht="16.8" x14ac:dyDescent="0.3">
      <c r="A11" s="14">
        <v>1</v>
      </c>
      <c r="B11" s="10" t="s">
        <v>56</v>
      </c>
      <c r="C11" s="20">
        <f>D11+J11+P11</f>
        <v>44</v>
      </c>
      <c r="D11" s="20">
        <f>SUM(E11:I11)</f>
        <v>38</v>
      </c>
      <c r="E11" s="20"/>
      <c r="F11" s="20"/>
      <c r="G11" s="20"/>
      <c r="H11" s="1">
        <v>38</v>
      </c>
      <c r="I11" s="20"/>
      <c r="J11" s="20">
        <f>SUM(K11:O11)</f>
        <v>4</v>
      </c>
      <c r="K11" s="20"/>
      <c r="L11" s="20"/>
      <c r="M11" s="20"/>
      <c r="N11" s="1">
        <v>4</v>
      </c>
      <c r="O11" s="20"/>
      <c r="P11" s="23">
        <f>SUM(Q11:U11)</f>
        <v>2</v>
      </c>
      <c r="Q11" s="23"/>
      <c r="R11" s="23"/>
      <c r="S11" s="23"/>
      <c r="T11" s="1">
        <v>2</v>
      </c>
      <c r="U11" s="23"/>
    </row>
    <row r="12" spans="1:21" ht="16.8" x14ac:dyDescent="0.3">
      <c r="A12" s="14">
        <v>2</v>
      </c>
      <c r="B12" s="10" t="s">
        <v>57</v>
      </c>
      <c r="C12" s="20">
        <f t="shared" ref="C12:C24" si="2">D12+J12+P12</f>
        <v>1.1500000000000001</v>
      </c>
      <c r="D12" s="20">
        <f t="shared" ref="D12:D24" si="3">SUM(E12:I12)</f>
        <v>1</v>
      </c>
      <c r="E12" s="20"/>
      <c r="F12" s="20"/>
      <c r="G12" s="20"/>
      <c r="H12" s="1">
        <v>1</v>
      </c>
      <c r="I12" s="20"/>
      <c r="J12" s="20">
        <f t="shared" ref="J12:J24" si="4">SUM(K12:O12)</f>
        <v>0.1</v>
      </c>
      <c r="K12" s="20"/>
      <c r="L12" s="20"/>
      <c r="M12" s="20"/>
      <c r="N12" s="1">
        <v>0.1</v>
      </c>
      <c r="O12" s="20"/>
      <c r="P12" s="23">
        <f t="shared" ref="P12:P24" si="5">SUM(Q12:U12)</f>
        <v>0.05</v>
      </c>
      <c r="Q12" s="23"/>
      <c r="R12" s="23"/>
      <c r="S12" s="23"/>
      <c r="T12" s="1">
        <v>0.05</v>
      </c>
      <c r="U12" s="23"/>
    </row>
    <row r="13" spans="1:21" ht="16.8" x14ac:dyDescent="0.3">
      <c r="A13" s="14">
        <v>3</v>
      </c>
      <c r="B13" s="10" t="s">
        <v>58</v>
      </c>
      <c r="C13" s="20">
        <f t="shared" si="2"/>
        <v>95.45</v>
      </c>
      <c r="D13" s="20">
        <f t="shared" si="3"/>
        <v>83</v>
      </c>
      <c r="E13" s="20"/>
      <c r="F13" s="20"/>
      <c r="G13" s="20"/>
      <c r="H13" s="1">
        <v>83</v>
      </c>
      <c r="I13" s="20"/>
      <c r="J13" s="20">
        <f t="shared" si="4"/>
        <v>8.3000000000000007</v>
      </c>
      <c r="K13" s="20"/>
      <c r="L13" s="20"/>
      <c r="M13" s="20"/>
      <c r="N13" s="1">
        <v>8.3000000000000007</v>
      </c>
      <c r="O13" s="20"/>
      <c r="P13" s="23">
        <f t="shared" si="5"/>
        <v>4.1500000000000004</v>
      </c>
      <c r="Q13" s="23"/>
      <c r="R13" s="23"/>
      <c r="S13" s="23"/>
      <c r="T13" s="1">
        <v>4.1500000000000004</v>
      </c>
      <c r="U13" s="23"/>
    </row>
    <row r="14" spans="1:21" ht="16.8" x14ac:dyDescent="0.3">
      <c r="A14" s="14">
        <v>4</v>
      </c>
      <c r="B14" s="10" t="s">
        <v>59</v>
      </c>
      <c r="C14" s="20">
        <f t="shared" si="2"/>
        <v>89.7</v>
      </c>
      <c r="D14" s="20">
        <f t="shared" si="3"/>
        <v>78</v>
      </c>
      <c r="E14" s="20"/>
      <c r="F14" s="20"/>
      <c r="G14" s="20"/>
      <c r="H14" s="1">
        <v>78</v>
      </c>
      <c r="I14" s="20"/>
      <c r="J14" s="20">
        <f t="shared" si="4"/>
        <v>7.8</v>
      </c>
      <c r="K14" s="20"/>
      <c r="L14" s="20"/>
      <c r="M14" s="20"/>
      <c r="N14" s="1">
        <v>7.8</v>
      </c>
      <c r="O14" s="20"/>
      <c r="P14" s="23">
        <f t="shared" si="5"/>
        <v>3.9</v>
      </c>
      <c r="Q14" s="23"/>
      <c r="R14" s="23"/>
      <c r="S14" s="23"/>
      <c r="T14" s="1">
        <v>3.9</v>
      </c>
      <c r="U14" s="23"/>
    </row>
    <row r="15" spans="1:21" ht="16.8" x14ac:dyDescent="0.3">
      <c r="A15" s="14">
        <v>5</v>
      </c>
      <c r="B15" s="10" t="s">
        <v>60</v>
      </c>
      <c r="C15" s="20">
        <f t="shared" si="2"/>
        <v>132.25</v>
      </c>
      <c r="D15" s="20">
        <f t="shared" si="3"/>
        <v>115</v>
      </c>
      <c r="E15" s="20"/>
      <c r="F15" s="20"/>
      <c r="G15" s="20"/>
      <c r="H15" s="1">
        <v>115</v>
      </c>
      <c r="I15" s="20"/>
      <c r="J15" s="20">
        <f t="shared" si="4"/>
        <v>11.5</v>
      </c>
      <c r="K15" s="20"/>
      <c r="L15" s="20"/>
      <c r="M15" s="20"/>
      <c r="N15" s="1">
        <v>11.5</v>
      </c>
      <c r="O15" s="20"/>
      <c r="P15" s="23">
        <f t="shared" si="5"/>
        <v>5.75</v>
      </c>
      <c r="Q15" s="23"/>
      <c r="R15" s="23"/>
      <c r="S15" s="23"/>
      <c r="T15" s="1">
        <v>5.75</v>
      </c>
      <c r="U15" s="23"/>
    </row>
    <row r="16" spans="1:21" ht="16.8" x14ac:dyDescent="0.3">
      <c r="A16" s="14">
        <v>6</v>
      </c>
      <c r="B16" s="10" t="s">
        <v>61</v>
      </c>
      <c r="C16" s="20">
        <f t="shared" si="2"/>
        <v>189.75</v>
      </c>
      <c r="D16" s="20">
        <f t="shared" si="3"/>
        <v>165</v>
      </c>
      <c r="E16" s="20"/>
      <c r="F16" s="20"/>
      <c r="G16" s="20"/>
      <c r="H16" s="1">
        <v>165</v>
      </c>
      <c r="I16" s="20"/>
      <c r="J16" s="20">
        <f t="shared" si="4"/>
        <v>16.5</v>
      </c>
      <c r="K16" s="20"/>
      <c r="L16" s="20"/>
      <c r="M16" s="20"/>
      <c r="N16" s="1">
        <v>16.5</v>
      </c>
      <c r="O16" s="20"/>
      <c r="P16" s="23">
        <f t="shared" si="5"/>
        <v>8.25</v>
      </c>
      <c r="Q16" s="23"/>
      <c r="R16" s="23"/>
      <c r="S16" s="23"/>
      <c r="T16" s="1">
        <v>8.25</v>
      </c>
      <c r="U16" s="23"/>
    </row>
    <row r="17" spans="1:21" ht="16.8" x14ac:dyDescent="0.3">
      <c r="A17" s="14">
        <v>7</v>
      </c>
      <c r="B17" s="10" t="s">
        <v>62</v>
      </c>
      <c r="C17" s="20">
        <f t="shared" si="2"/>
        <v>4.6000000000000005</v>
      </c>
      <c r="D17" s="20">
        <f t="shared" si="3"/>
        <v>4</v>
      </c>
      <c r="E17" s="20"/>
      <c r="F17" s="20"/>
      <c r="G17" s="20"/>
      <c r="H17" s="1">
        <v>4</v>
      </c>
      <c r="I17" s="20"/>
      <c r="J17" s="20">
        <f t="shared" si="4"/>
        <v>0.4</v>
      </c>
      <c r="K17" s="20"/>
      <c r="L17" s="20"/>
      <c r="M17" s="20"/>
      <c r="N17" s="1">
        <v>0.4</v>
      </c>
      <c r="O17" s="20"/>
      <c r="P17" s="23">
        <f t="shared" si="5"/>
        <v>0.2</v>
      </c>
      <c r="Q17" s="23"/>
      <c r="R17" s="23"/>
      <c r="S17" s="23"/>
      <c r="T17" s="1">
        <v>0.2</v>
      </c>
      <c r="U17" s="23"/>
    </row>
    <row r="18" spans="1:21" ht="16.8" x14ac:dyDescent="0.3">
      <c r="A18" s="14">
        <v>8</v>
      </c>
      <c r="B18" s="10" t="s">
        <v>63</v>
      </c>
      <c r="C18" s="20">
        <f t="shared" si="2"/>
        <v>39.1</v>
      </c>
      <c r="D18" s="20">
        <f t="shared" si="3"/>
        <v>34</v>
      </c>
      <c r="E18" s="20"/>
      <c r="F18" s="20"/>
      <c r="G18" s="20"/>
      <c r="H18" s="1">
        <v>34</v>
      </c>
      <c r="I18" s="20"/>
      <c r="J18" s="20">
        <f t="shared" si="4"/>
        <v>3.4</v>
      </c>
      <c r="K18" s="20"/>
      <c r="L18" s="20"/>
      <c r="M18" s="20"/>
      <c r="N18" s="1">
        <v>3.4</v>
      </c>
      <c r="O18" s="20"/>
      <c r="P18" s="23">
        <f t="shared" si="5"/>
        <v>1.7</v>
      </c>
      <c r="Q18" s="23"/>
      <c r="R18" s="23"/>
      <c r="S18" s="23"/>
      <c r="T18" s="1">
        <v>1.7</v>
      </c>
      <c r="U18" s="23"/>
    </row>
    <row r="19" spans="1:21" ht="16.8" x14ac:dyDescent="0.3">
      <c r="A19" s="14">
        <v>9</v>
      </c>
      <c r="B19" s="10" t="s">
        <v>64</v>
      </c>
      <c r="C19" s="20">
        <f t="shared" si="2"/>
        <v>169.04999999999998</v>
      </c>
      <c r="D19" s="20">
        <f t="shared" si="3"/>
        <v>147</v>
      </c>
      <c r="E19" s="20"/>
      <c r="F19" s="20"/>
      <c r="G19" s="20"/>
      <c r="H19" s="1">
        <v>147</v>
      </c>
      <c r="I19" s="20"/>
      <c r="J19" s="20">
        <f t="shared" si="4"/>
        <v>14.7</v>
      </c>
      <c r="K19" s="20"/>
      <c r="L19" s="20"/>
      <c r="M19" s="20"/>
      <c r="N19" s="1">
        <v>14.7</v>
      </c>
      <c r="O19" s="20"/>
      <c r="P19" s="23">
        <f t="shared" si="5"/>
        <v>7.35</v>
      </c>
      <c r="Q19" s="23"/>
      <c r="R19" s="23"/>
      <c r="S19" s="23"/>
      <c r="T19" s="1">
        <v>7.35</v>
      </c>
      <c r="U19" s="23"/>
    </row>
    <row r="20" spans="1:21" ht="16.8" x14ac:dyDescent="0.3">
      <c r="A20" s="14">
        <v>10</v>
      </c>
      <c r="B20" s="10" t="s">
        <v>65</v>
      </c>
      <c r="C20" s="20">
        <f t="shared" si="2"/>
        <v>93.149999999999991</v>
      </c>
      <c r="D20" s="20">
        <f t="shared" si="3"/>
        <v>81</v>
      </c>
      <c r="E20" s="20"/>
      <c r="F20" s="20"/>
      <c r="G20" s="20"/>
      <c r="H20" s="1">
        <v>81</v>
      </c>
      <c r="I20" s="20"/>
      <c r="J20" s="20">
        <f t="shared" si="4"/>
        <v>8.1</v>
      </c>
      <c r="K20" s="20"/>
      <c r="L20" s="20"/>
      <c r="M20" s="20"/>
      <c r="N20" s="1">
        <v>8.1</v>
      </c>
      <c r="O20" s="20"/>
      <c r="P20" s="23">
        <f t="shared" si="5"/>
        <v>4.05</v>
      </c>
      <c r="Q20" s="23"/>
      <c r="R20" s="23"/>
      <c r="S20" s="23"/>
      <c r="T20" s="1">
        <v>4.05</v>
      </c>
      <c r="U20" s="23"/>
    </row>
    <row r="21" spans="1:21" ht="16.8" x14ac:dyDescent="0.3">
      <c r="A21" s="14">
        <v>11</v>
      </c>
      <c r="B21" s="10" t="s">
        <v>66</v>
      </c>
      <c r="C21" s="20">
        <f t="shared" si="2"/>
        <v>18.400000000000002</v>
      </c>
      <c r="D21" s="20">
        <f t="shared" si="3"/>
        <v>16</v>
      </c>
      <c r="E21" s="20"/>
      <c r="F21" s="20"/>
      <c r="G21" s="20"/>
      <c r="H21" s="1">
        <v>16</v>
      </c>
      <c r="I21" s="20"/>
      <c r="J21" s="20">
        <f t="shared" si="4"/>
        <v>1.6</v>
      </c>
      <c r="K21" s="20"/>
      <c r="L21" s="20"/>
      <c r="M21" s="20"/>
      <c r="N21" s="1">
        <v>1.6</v>
      </c>
      <c r="O21" s="20"/>
      <c r="P21" s="23">
        <f t="shared" si="5"/>
        <v>0.8</v>
      </c>
      <c r="Q21" s="23"/>
      <c r="R21" s="23"/>
      <c r="S21" s="23"/>
      <c r="T21" s="1">
        <v>0.8</v>
      </c>
      <c r="U21" s="23"/>
    </row>
    <row r="22" spans="1:21" ht="16.8" x14ac:dyDescent="0.3">
      <c r="A22" s="14">
        <v>12</v>
      </c>
      <c r="B22" s="10" t="s">
        <v>67</v>
      </c>
      <c r="C22" s="20">
        <f t="shared" si="2"/>
        <v>97.75</v>
      </c>
      <c r="D22" s="20">
        <f t="shared" si="3"/>
        <v>85</v>
      </c>
      <c r="E22" s="20"/>
      <c r="F22" s="20"/>
      <c r="G22" s="20"/>
      <c r="H22" s="1">
        <v>85</v>
      </c>
      <c r="I22" s="20"/>
      <c r="J22" s="20">
        <f t="shared" si="4"/>
        <v>8.5</v>
      </c>
      <c r="K22" s="20"/>
      <c r="L22" s="20"/>
      <c r="M22" s="20"/>
      <c r="N22" s="1">
        <v>8.5</v>
      </c>
      <c r="O22" s="20"/>
      <c r="P22" s="23">
        <f t="shared" si="5"/>
        <v>4.25</v>
      </c>
      <c r="Q22" s="23"/>
      <c r="R22" s="23"/>
      <c r="S22" s="23"/>
      <c r="T22" s="1">
        <v>4.25</v>
      </c>
      <c r="U22" s="23"/>
    </row>
    <row r="23" spans="1:21" ht="16.8" x14ac:dyDescent="0.3">
      <c r="A23" s="14">
        <v>13</v>
      </c>
      <c r="B23" s="10" t="s">
        <v>68</v>
      </c>
      <c r="C23" s="20">
        <f t="shared" si="2"/>
        <v>135.70000000000002</v>
      </c>
      <c r="D23" s="20">
        <f t="shared" si="3"/>
        <v>118</v>
      </c>
      <c r="E23" s="20"/>
      <c r="F23" s="20"/>
      <c r="G23" s="20"/>
      <c r="H23" s="1">
        <v>118</v>
      </c>
      <c r="I23" s="20"/>
      <c r="J23" s="20">
        <f t="shared" si="4"/>
        <v>11.8</v>
      </c>
      <c r="K23" s="20"/>
      <c r="L23" s="20"/>
      <c r="M23" s="20"/>
      <c r="N23" s="1">
        <v>11.8</v>
      </c>
      <c r="O23" s="20"/>
      <c r="P23" s="23">
        <f t="shared" si="5"/>
        <v>5.9</v>
      </c>
      <c r="Q23" s="23"/>
      <c r="R23" s="23"/>
      <c r="S23" s="23"/>
      <c r="T23" s="1">
        <v>5.9</v>
      </c>
      <c r="U23" s="23"/>
    </row>
    <row r="24" spans="1:21" ht="16.8" x14ac:dyDescent="0.3">
      <c r="A24" s="14">
        <v>14</v>
      </c>
      <c r="B24" s="10" t="s">
        <v>69</v>
      </c>
      <c r="C24" s="20">
        <f t="shared" si="2"/>
        <v>313.95</v>
      </c>
      <c r="D24" s="20">
        <f t="shared" si="3"/>
        <v>273</v>
      </c>
      <c r="E24" s="20"/>
      <c r="F24" s="20"/>
      <c r="G24" s="20"/>
      <c r="H24" s="1">
        <v>273</v>
      </c>
      <c r="I24" s="20"/>
      <c r="J24" s="20">
        <f t="shared" si="4"/>
        <v>27.3</v>
      </c>
      <c r="K24" s="20"/>
      <c r="L24" s="20"/>
      <c r="M24" s="20"/>
      <c r="N24" s="1">
        <v>27.3</v>
      </c>
      <c r="O24" s="20"/>
      <c r="P24" s="23">
        <f t="shared" si="5"/>
        <v>13.65</v>
      </c>
      <c r="Q24" s="23"/>
      <c r="R24" s="23"/>
      <c r="S24" s="23"/>
      <c r="T24" s="1">
        <v>13.65</v>
      </c>
      <c r="U24" s="23"/>
    </row>
    <row r="25" spans="1:21" s="8" customFormat="1" ht="31.2" x14ac:dyDescent="0.3">
      <c r="A25" s="25" t="s">
        <v>39</v>
      </c>
      <c r="B25" s="13" t="s">
        <v>23</v>
      </c>
      <c r="C25" s="27">
        <f>SUM(C26:C27)</f>
        <v>239</v>
      </c>
      <c r="D25" s="27">
        <f t="shared" ref="D25:U25" si="6">SUM(D26:D27)</f>
        <v>209</v>
      </c>
      <c r="E25" s="27">
        <f t="shared" si="6"/>
        <v>0</v>
      </c>
      <c r="F25" s="27">
        <f t="shared" si="6"/>
        <v>0</v>
      </c>
      <c r="G25" s="27">
        <f t="shared" si="6"/>
        <v>0</v>
      </c>
      <c r="H25" s="27">
        <f t="shared" si="6"/>
        <v>209</v>
      </c>
      <c r="I25" s="27">
        <f t="shared" si="6"/>
        <v>0</v>
      </c>
      <c r="J25" s="27">
        <f t="shared" si="6"/>
        <v>20</v>
      </c>
      <c r="K25" s="27">
        <f t="shared" si="6"/>
        <v>0</v>
      </c>
      <c r="L25" s="27">
        <f t="shared" si="6"/>
        <v>0</v>
      </c>
      <c r="M25" s="27">
        <f t="shared" si="6"/>
        <v>0</v>
      </c>
      <c r="N25" s="27">
        <f t="shared" si="6"/>
        <v>20</v>
      </c>
      <c r="O25" s="27">
        <f t="shared" si="6"/>
        <v>0</v>
      </c>
      <c r="P25" s="27">
        <f t="shared" si="6"/>
        <v>10</v>
      </c>
      <c r="Q25" s="27">
        <f t="shared" si="6"/>
        <v>0</v>
      </c>
      <c r="R25" s="27">
        <f t="shared" si="6"/>
        <v>0</v>
      </c>
      <c r="S25" s="27">
        <f t="shared" si="6"/>
        <v>0</v>
      </c>
      <c r="T25" s="27">
        <f t="shared" si="6"/>
        <v>10</v>
      </c>
      <c r="U25" s="27">
        <f t="shared" si="6"/>
        <v>0</v>
      </c>
    </row>
    <row r="26" spans="1:21" x14ac:dyDescent="0.3">
      <c r="A26" s="14">
        <v>1</v>
      </c>
      <c r="B26" s="15" t="s">
        <v>58</v>
      </c>
      <c r="C26" s="20">
        <f t="shared" ref="C26:C27" si="7">D26+J26+P26</f>
        <v>119.5</v>
      </c>
      <c r="D26" s="20">
        <f t="shared" ref="D26:D27" si="8">SUM(E26:I26)</f>
        <v>104.5</v>
      </c>
      <c r="E26" s="20"/>
      <c r="F26" s="20"/>
      <c r="G26" s="20"/>
      <c r="H26" s="20">
        <v>104.5</v>
      </c>
      <c r="I26" s="20"/>
      <c r="J26" s="20">
        <f t="shared" ref="J26:J27" si="9">SUM(K26:O26)</f>
        <v>10</v>
      </c>
      <c r="K26" s="20"/>
      <c r="L26" s="20"/>
      <c r="M26" s="20"/>
      <c r="N26" s="20">
        <v>10</v>
      </c>
      <c r="O26" s="20"/>
      <c r="P26" s="23">
        <f t="shared" ref="P26:P27" si="10">SUM(Q26:U26)</f>
        <v>5</v>
      </c>
      <c r="Q26" s="23"/>
      <c r="R26" s="23"/>
      <c r="S26" s="23"/>
      <c r="T26" s="23">
        <v>5</v>
      </c>
      <c r="U26" s="23"/>
    </row>
    <row r="27" spans="1:21" x14ac:dyDescent="0.3">
      <c r="A27" s="14">
        <v>2</v>
      </c>
      <c r="B27" s="15" t="s">
        <v>61</v>
      </c>
      <c r="C27" s="20">
        <f t="shared" si="7"/>
        <v>119.5</v>
      </c>
      <c r="D27" s="20">
        <f t="shared" si="8"/>
        <v>104.5</v>
      </c>
      <c r="E27" s="20"/>
      <c r="F27" s="20"/>
      <c r="G27" s="20"/>
      <c r="H27" s="20">
        <v>104.5</v>
      </c>
      <c r="I27" s="20"/>
      <c r="J27" s="20">
        <f t="shared" si="9"/>
        <v>10</v>
      </c>
      <c r="K27" s="20"/>
      <c r="L27" s="20"/>
      <c r="M27" s="20"/>
      <c r="N27" s="20">
        <v>10</v>
      </c>
      <c r="O27" s="20"/>
      <c r="P27" s="23">
        <f t="shared" si="10"/>
        <v>5</v>
      </c>
      <c r="Q27" s="23"/>
      <c r="R27" s="23"/>
      <c r="S27" s="23"/>
      <c r="T27" s="23">
        <v>5</v>
      </c>
      <c r="U27" s="23"/>
    </row>
    <row r="28" spans="1:21" s="8" customFormat="1" ht="46.8" x14ac:dyDescent="0.3">
      <c r="A28" s="25" t="s">
        <v>88</v>
      </c>
      <c r="B28" s="13" t="s">
        <v>24</v>
      </c>
      <c r="C28" s="27">
        <f>C29+C44</f>
        <v>13271</v>
      </c>
      <c r="D28" s="27">
        <f t="shared" ref="D28:U28" si="11">D29+D44</f>
        <v>11540</v>
      </c>
      <c r="E28" s="27">
        <f t="shared" si="11"/>
        <v>0</v>
      </c>
      <c r="F28" s="27">
        <f t="shared" si="11"/>
        <v>0</v>
      </c>
      <c r="G28" s="27">
        <f t="shared" si="11"/>
        <v>0</v>
      </c>
      <c r="H28" s="27">
        <f t="shared" si="11"/>
        <v>11540</v>
      </c>
      <c r="I28" s="27">
        <f t="shared" si="11"/>
        <v>0</v>
      </c>
      <c r="J28" s="27">
        <f t="shared" si="11"/>
        <v>1154</v>
      </c>
      <c r="K28" s="27">
        <f t="shared" si="11"/>
        <v>0</v>
      </c>
      <c r="L28" s="27">
        <f t="shared" si="11"/>
        <v>0</v>
      </c>
      <c r="M28" s="27">
        <f t="shared" si="11"/>
        <v>0</v>
      </c>
      <c r="N28" s="27">
        <f t="shared" si="11"/>
        <v>1154</v>
      </c>
      <c r="O28" s="27">
        <f t="shared" si="11"/>
        <v>0</v>
      </c>
      <c r="P28" s="27">
        <f t="shared" si="11"/>
        <v>577</v>
      </c>
      <c r="Q28" s="27">
        <f t="shared" si="11"/>
        <v>0</v>
      </c>
      <c r="R28" s="27">
        <f t="shared" si="11"/>
        <v>0</v>
      </c>
      <c r="S28" s="27">
        <f t="shared" si="11"/>
        <v>0</v>
      </c>
      <c r="T28" s="27">
        <f t="shared" si="11"/>
        <v>577</v>
      </c>
      <c r="U28" s="27">
        <f t="shared" si="11"/>
        <v>0</v>
      </c>
    </row>
    <row r="29" spans="1:21" s="43" customFormat="1" ht="48.6" x14ac:dyDescent="0.35">
      <c r="A29" s="30" t="s">
        <v>5</v>
      </c>
      <c r="B29" s="31" t="s">
        <v>6</v>
      </c>
      <c r="C29" s="32">
        <f>SUM(C30:C43)</f>
        <v>3265.9999999999995</v>
      </c>
      <c r="D29" s="32">
        <f t="shared" ref="D29:U29" si="12">SUM(D30:D43)</f>
        <v>2840</v>
      </c>
      <c r="E29" s="32">
        <f t="shared" si="12"/>
        <v>0</v>
      </c>
      <c r="F29" s="32">
        <f t="shared" si="12"/>
        <v>0</v>
      </c>
      <c r="G29" s="32">
        <f t="shared" si="12"/>
        <v>0</v>
      </c>
      <c r="H29" s="32">
        <f t="shared" si="12"/>
        <v>2840</v>
      </c>
      <c r="I29" s="32">
        <f t="shared" si="12"/>
        <v>0</v>
      </c>
      <c r="J29" s="32">
        <f t="shared" si="12"/>
        <v>284.00000000000006</v>
      </c>
      <c r="K29" s="32">
        <f t="shared" si="12"/>
        <v>0</v>
      </c>
      <c r="L29" s="32">
        <f t="shared" si="12"/>
        <v>0</v>
      </c>
      <c r="M29" s="32">
        <f t="shared" si="12"/>
        <v>0</v>
      </c>
      <c r="N29" s="32">
        <f t="shared" si="12"/>
        <v>284.00000000000006</v>
      </c>
      <c r="O29" s="32">
        <f t="shared" si="12"/>
        <v>0</v>
      </c>
      <c r="P29" s="32">
        <f t="shared" si="12"/>
        <v>142.00000000000003</v>
      </c>
      <c r="Q29" s="32">
        <f t="shared" si="12"/>
        <v>0</v>
      </c>
      <c r="R29" s="32">
        <f t="shared" si="12"/>
        <v>0</v>
      </c>
      <c r="S29" s="32">
        <f t="shared" si="12"/>
        <v>0</v>
      </c>
      <c r="T29" s="32">
        <f t="shared" si="12"/>
        <v>142.00000000000003</v>
      </c>
      <c r="U29" s="32">
        <f t="shared" si="12"/>
        <v>0</v>
      </c>
    </row>
    <row r="30" spans="1:21" ht="16.8" x14ac:dyDescent="0.3">
      <c r="A30" s="16">
        <v>1</v>
      </c>
      <c r="B30" s="4" t="s">
        <v>86</v>
      </c>
      <c r="C30" s="20">
        <f t="shared" ref="C30:C43" si="13">D30+J30+P30</f>
        <v>763.6</v>
      </c>
      <c r="D30" s="20">
        <f t="shared" ref="D30:D43" si="14">SUM(E30:I30)</f>
        <v>664</v>
      </c>
      <c r="E30" s="20"/>
      <c r="F30" s="20"/>
      <c r="G30" s="20"/>
      <c r="H30" s="20">
        <v>664</v>
      </c>
      <c r="I30" s="20"/>
      <c r="J30" s="20">
        <f t="shared" ref="J30:J43" si="15">SUM(K30:O30)</f>
        <v>66.400000000000006</v>
      </c>
      <c r="K30" s="20"/>
      <c r="L30" s="20"/>
      <c r="M30" s="20"/>
      <c r="N30" s="20">
        <v>66.400000000000006</v>
      </c>
      <c r="O30" s="20"/>
      <c r="P30" s="23">
        <f t="shared" ref="P30:P43" si="16">SUM(Q30:U30)</f>
        <v>33.200000000000003</v>
      </c>
      <c r="Q30" s="20"/>
      <c r="R30" s="20"/>
      <c r="S30" s="20"/>
      <c r="T30" s="20">
        <v>33.200000000000003</v>
      </c>
      <c r="U30" s="20"/>
    </row>
    <row r="31" spans="1:21" ht="16.8" x14ac:dyDescent="0.3">
      <c r="A31" s="3">
        <v>2</v>
      </c>
      <c r="B31" s="5" t="s">
        <v>57</v>
      </c>
      <c r="C31" s="20">
        <f t="shared" si="13"/>
        <v>74.75</v>
      </c>
      <c r="D31" s="20">
        <f t="shared" si="14"/>
        <v>65</v>
      </c>
      <c r="E31" s="20"/>
      <c r="F31" s="20"/>
      <c r="G31" s="20"/>
      <c r="H31" s="20">
        <v>65</v>
      </c>
      <c r="I31" s="20"/>
      <c r="J31" s="20">
        <f t="shared" si="15"/>
        <v>6.5</v>
      </c>
      <c r="K31" s="20"/>
      <c r="L31" s="20"/>
      <c r="M31" s="20"/>
      <c r="N31" s="20">
        <v>6.5</v>
      </c>
      <c r="O31" s="20"/>
      <c r="P31" s="23">
        <f t="shared" si="16"/>
        <v>3.25</v>
      </c>
      <c r="Q31" s="20"/>
      <c r="R31" s="20"/>
      <c r="S31" s="20"/>
      <c r="T31" s="20">
        <v>3.25</v>
      </c>
      <c r="U31" s="20"/>
    </row>
    <row r="32" spans="1:21" ht="16.8" x14ac:dyDescent="0.3">
      <c r="A32" s="16">
        <v>3</v>
      </c>
      <c r="B32" s="6" t="s">
        <v>58</v>
      </c>
      <c r="C32" s="20">
        <f t="shared" si="13"/>
        <v>256.45</v>
      </c>
      <c r="D32" s="20">
        <f t="shared" si="14"/>
        <v>223</v>
      </c>
      <c r="E32" s="20"/>
      <c r="F32" s="20"/>
      <c r="G32" s="20"/>
      <c r="H32" s="20">
        <v>223</v>
      </c>
      <c r="I32" s="20"/>
      <c r="J32" s="20">
        <f t="shared" si="15"/>
        <v>22.3</v>
      </c>
      <c r="K32" s="20"/>
      <c r="L32" s="20"/>
      <c r="M32" s="20"/>
      <c r="N32" s="20">
        <v>22.3</v>
      </c>
      <c r="O32" s="20"/>
      <c r="P32" s="23">
        <f t="shared" si="16"/>
        <v>11.15</v>
      </c>
      <c r="Q32" s="20"/>
      <c r="R32" s="20"/>
      <c r="S32" s="20"/>
      <c r="T32" s="20">
        <v>11.15</v>
      </c>
      <c r="U32" s="20"/>
    </row>
    <row r="33" spans="1:21" ht="16.8" x14ac:dyDescent="0.3">
      <c r="A33" s="3">
        <v>4</v>
      </c>
      <c r="B33" s="5" t="s">
        <v>59</v>
      </c>
      <c r="C33" s="20">
        <f t="shared" si="13"/>
        <v>73.600000000000009</v>
      </c>
      <c r="D33" s="20">
        <f t="shared" si="14"/>
        <v>64</v>
      </c>
      <c r="E33" s="20"/>
      <c r="F33" s="20"/>
      <c r="G33" s="20"/>
      <c r="H33" s="20">
        <v>64</v>
      </c>
      <c r="I33" s="20"/>
      <c r="J33" s="20">
        <f t="shared" si="15"/>
        <v>6.4</v>
      </c>
      <c r="K33" s="20"/>
      <c r="L33" s="20"/>
      <c r="M33" s="20"/>
      <c r="N33" s="20">
        <v>6.4</v>
      </c>
      <c r="O33" s="20"/>
      <c r="P33" s="23">
        <f t="shared" si="16"/>
        <v>3.2</v>
      </c>
      <c r="Q33" s="20"/>
      <c r="R33" s="20"/>
      <c r="S33" s="20"/>
      <c r="T33" s="20">
        <v>3.2</v>
      </c>
      <c r="U33" s="20"/>
    </row>
    <row r="34" spans="1:21" ht="16.8" x14ac:dyDescent="0.3">
      <c r="A34" s="16">
        <v>5</v>
      </c>
      <c r="B34" s="6" t="s">
        <v>60</v>
      </c>
      <c r="C34" s="20">
        <f t="shared" si="13"/>
        <v>393.3</v>
      </c>
      <c r="D34" s="20">
        <f t="shared" si="14"/>
        <v>342</v>
      </c>
      <c r="E34" s="20"/>
      <c r="F34" s="20"/>
      <c r="G34" s="20"/>
      <c r="H34" s="20">
        <v>342</v>
      </c>
      <c r="I34" s="20"/>
      <c r="J34" s="20">
        <f t="shared" si="15"/>
        <v>34.200000000000003</v>
      </c>
      <c r="K34" s="20"/>
      <c r="L34" s="20"/>
      <c r="M34" s="20"/>
      <c r="N34" s="20">
        <v>34.200000000000003</v>
      </c>
      <c r="O34" s="20"/>
      <c r="P34" s="23">
        <f t="shared" si="16"/>
        <v>17.100000000000001</v>
      </c>
      <c r="Q34" s="20"/>
      <c r="R34" s="20"/>
      <c r="S34" s="20"/>
      <c r="T34" s="20">
        <v>17.100000000000001</v>
      </c>
      <c r="U34" s="20"/>
    </row>
    <row r="35" spans="1:21" ht="16.8" x14ac:dyDescent="0.3">
      <c r="A35" s="3">
        <v>6</v>
      </c>
      <c r="B35" s="6" t="s">
        <v>61</v>
      </c>
      <c r="C35" s="20">
        <f t="shared" si="13"/>
        <v>11.5</v>
      </c>
      <c r="D35" s="20">
        <f t="shared" si="14"/>
        <v>10</v>
      </c>
      <c r="E35" s="20"/>
      <c r="F35" s="20"/>
      <c r="G35" s="20"/>
      <c r="H35" s="20">
        <v>10</v>
      </c>
      <c r="I35" s="20"/>
      <c r="J35" s="20">
        <f t="shared" si="15"/>
        <v>1</v>
      </c>
      <c r="K35" s="20"/>
      <c r="L35" s="20"/>
      <c r="M35" s="20"/>
      <c r="N35" s="20">
        <v>1</v>
      </c>
      <c r="O35" s="20"/>
      <c r="P35" s="23">
        <f t="shared" si="16"/>
        <v>0.5</v>
      </c>
      <c r="Q35" s="20"/>
      <c r="R35" s="20"/>
      <c r="S35" s="20"/>
      <c r="T35" s="20">
        <v>0.5</v>
      </c>
      <c r="U35" s="20"/>
    </row>
    <row r="36" spans="1:21" ht="16.8" x14ac:dyDescent="0.3">
      <c r="A36" s="16">
        <v>7</v>
      </c>
      <c r="B36" s="5" t="s">
        <v>62</v>
      </c>
      <c r="C36" s="20">
        <f t="shared" si="13"/>
        <v>4.6000000000000005</v>
      </c>
      <c r="D36" s="20">
        <f t="shared" si="14"/>
        <v>4</v>
      </c>
      <c r="E36" s="20"/>
      <c r="F36" s="20"/>
      <c r="G36" s="20"/>
      <c r="H36" s="20">
        <v>4</v>
      </c>
      <c r="I36" s="20"/>
      <c r="J36" s="20">
        <f t="shared" si="15"/>
        <v>0.4</v>
      </c>
      <c r="K36" s="20"/>
      <c r="L36" s="20"/>
      <c r="M36" s="20"/>
      <c r="N36" s="20">
        <v>0.4</v>
      </c>
      <c r="O36" s="20"/>
      <c r="P36" s="23">
        <f t="shared" si="16"/>
        <v>0.2</v>
      </c>
      <c r="Q36" s="20"/>
      <c r="R36" s="20"/>
      <c r="S36" s="20"/>
      <c r="T36" s="20">
        <v>0.2</v>
      </c>
      <c r="U36" s="20"/>
    </row>
    <row r="37" spans="1:21" ht="16.8" x14ac:dyDescent="0.3">
      <c r="A37" s="3">
        <v>8</v>
      </c>
      <c r="B37" s="5" t="s">
        <v>63</v>
      </c>
      <c r="C37" s="20">
        <f t="shared" si="13"/>
        <v>69</v>
      </c>
      <c r="D37" s="20">
        <f t="shared" si="14"/>
        <v>60</v>
      </c>
      <c r="E37" s="20"/>
      <c r="F37" s="20"/>
      <c r="G37" s="20"/>
      <c r="H37" s="20">
        <v>60</v>
      </c>
      <c r="I37" s="20"/>
      <c r="J37" s="20">
        <f t="shared" si="15"/>
        <v>6</v>
      </c>
      <c r="K37" s="20"/>
      <c r="L37" s="20"/>
      <c r="M37" s="20"/>
      <c r="N37" s="20">
        <v>6</v>
      </c>
      <c r="O37" s="20"/>
      <c r="P37" s="23">
        <f t="shared" si="16"/>
        <v>3</v>
      </c>
      <c r="Q37" s="20"/>
      <c r="R37" s="20"/>
      <c r="S37" s="20"/>
      <c r="T37" s="20">
        <v>3</v>
      </c>
      <c r="U37" s="20"/>
    </row>
    <row r="38" spans="1:21" ht="16.8" x14ac:dyDescent="0.3">
      <c r="A38" s="16">
        <v>9</v>
      </c>
      <c r="B38" s="5" t="s">
        <v>64</v>
      </c>
      <c r="C38" s="20">
        <f t="shared" si="13"/>
        <v>805</v>
      </c>
      <c r="D38" s="20">
        <f t="shared" si="14"/>
        <v>700</v>
      </c>
      <c r="E38" s="20"/>
      <c r="F38" s="20"/>
      <c r="G38" s="20"/>
      <c r="H38" s="20">
        <v>700</v>
      </c>
      <c r="I38" s="20"/>
      <c r="J38" s="20">
        <f t="shared" si="15"/>
        <v>70</v>
      </c>
      <c r="K38" s="20"/>
      <c r="L38" s="20"/>
      <c r="M38" s="20"/>
      <c r="N38" s="20">
        <v>70</v>
      </c>
      <c r="O38" s="20"/>
      <c r="P38" s="23">
        <f t="shared" si="16"/>
        <v>35</v>
      </c>
      <c r="Q38" s="20"/>
      <c r="R38" s="20"/>
      <c r="S38" s="20"/>
      <c r="T38" s="20">
        <v>35</v>
      </c>
      <c r="U38" s="20"/>
    </row>
    <row r="39" spans="1:21" ht="16.8" x14ac:dyDescent="0.3">
      <c r="A39" s="3">
        <v>10</v>
      </c>
      <c r="B39" s="5" t="s">
        <v>65</v>
      </c>
      <c r="C39" s="20">
        <f t="shared" si="13"/>
        <v>204.70000000000002</v>
      </c>
      <c r="D39" s="20">
        <f t="shared" si="14"/>
        <v>178</v>
      </c>
      <c r="E39" s="20"/>
      <c r="F39" s="20"/>
      <c r="G39" s="20"/>
      <c r="H39" s="20">
        <v>178</v>
      </c>
      <c r="I39" s="20"/>
      <c r="J39" s="20">
        <f t="shared" si="15"/>
        <v>17.8</v>
      </c>
      <c r="K39" s="20"/>
      <c r="L39" s="20"/>
      <c r="M39" s="20"/>
      <c r="N39" s="20">
        <v>17.8</v>
      </c>
      <c r="O39" s="20"/>
      <c r="P39" s="23">
        <f t="shared" si="16"/>
        <v>8.9</v>
      </c>
      <c r="Q39" s="20"/>
      <c r="R39" s="20"/>
      <c r="S39" s="20"/>
      <c r="T39" s="20">
        <v>8.9</v>
      </c>
      <c r="U39" s="20"/>
    </row>
    <row r="40" spans="1:21" ht="16.8" x14ac:dyDescent="0.3">
      <c r="A40" s="16">
        <v>11</v>
      </c>
      <c r="B40" s="5" t="s">
        <v>66</v>
      </c>
      <c r="C40" s="20">
        <f t="shared" si="13"/>
        <v>193.20000000000002</v>
      </c>
      <c r="D40" s="20">
        <f t="shared" si="14"/>
        <v>168</v>
      </c>
      <c r="E40" s="20"/>
      <c r="F40" s="20"/>
      <c r="G40" s="20"/>
      <c r="H40" s="20">
        <v>168</v>
      </c>
      <c r="I40" s="20"/>
      <c r="J40" s="20">
        <f t="shared" si="15"/>
        <v>16.8</v>
      </c>
      <c r="K40" s="20"/>
      <c r="L40" s="20"/>
      <c r="M40" s="20"/>
      <c r="N40" s="20">
        <v>16.8</v>
      </c>
      <c r="O40" s="20"/>
      <c r="P40" s="23">
        <f t="shared" si="16"/>
        <v>8.4</v>
      </c>
      <c r="Q40" s="20"/>
      <c r="R40" s="20"/>
      <c r="S40" s="20"/>
      <c r="T40" s="20">
        <v>8.4</v>
      </c>
      <c r="U40" s="20"/>
    </row>
    <row r="41" spans="1:21" ht="16.8" x14ac:dyDescent="0.3">
      <c r="A41" s="3">
        <v>12</v>
      </c>
      <c r="B41" s="5" t="s">
        <v>67</v>
      </c>
      <c r="C41" s="20">
        <f t="shared" si="13"/>
        <v>34.5</v>
      </c>
      <c r="D41" s="20">
        <f t="shared" si="14"/>
        <v>30</v>
      </c>
      <c r="E41" s="20"/>
      <c r="F41" s="20"/>
      <c r="G41" s="20"/>
      <c r="H41" s="20">
        <v>30</v>
      </c>
      <c r="I41" s="20"/>
      <c r="J41" s="20">
        <f t="shared" si="15"/>
        <v>3</v>
      </c>
      <c r="K41" s="20"/>
      <c r="L41" s="20"/>
      <c r="M41" s="20"/>
      <c r="N41" s="20">
        <v>3</v>
      </c>
      <c r="O41" s="20"/>
      <c r="P41" s="23">
        <f t="shared" si="16"/>
        <v>1.5</v>
      </c>
      <c r="Q41" s="20"/>
      <c r="R41" s="20"/>
      <c r="S41" s="20"/>
      <c r="T41" s="20">
        <v>1.5</v>
      </c>
      <c r="U41" s="20"/>
    </row>
    <row r="42" spans="1:21" ht="16.8" x14ac:dyDescent="0.3">
      <c r="A42" s="16">
        <v>13</v>
      </c>
      <c r="B42" s="5" t="s">
        <v>68</v>
      </c>
      <c r="C42" s="20">
        <f t="shared" si="13"/>
        <v>362.25</v>
      </c>
      <c r="D42" s="20">
        <f t="shared" si="14"/>
        <v>315</v>
      </c>
      <c r="E42" s="20"/>
      <c r="F42" s="20"/>
      <c r="G42" s="20"/>
      <c r="H42" s="20">
        <v>315</v>
      </c>
      <c r="I42" s="20"/>
      <c r="J42" s="20">
        <f t="shared" si="15"/>
        <v>31.5</v>
      </c>
      <c r="K42" s="20"/>
      <c r="L42" s="20"/>
      <c r="M42" s="20"/>
      <c r="N42" s="20">
        <v>31.5</v>
      </c>
      <c r="O42" s="20"/>
      <c r="P42" s="23">
        <f t="shared" si="16"/>
        <v>15.75</v>
      </c>
      <c r="Q42" s="20"/>
      <c r="R42" s="20"/>
      <c r="S42" s="20"/>
      <c r="T42" s="20">
        <v>15.75</v>
      </c>
      <c r="U42" s="20"/>
    </row>
    <row r="43" spans="1:21" ht="16.8" x14ac:dyDescent="0.3">
      <c r="A43" s="3">
        <v>14</v>
      </c>
      <c r="B43" s="5" t="s">
        <v>69</v>
      </c>
      <c r="C43" s="20">
        <f t="shared" si="13"/>
        <v>19.55</v>
      </c>
      <c r="D43" s="20">
        <f t="shared" si="14"/>
        <v>17</v>
      </c>
      <c r="E43" s="20"/>
      <c r="F43" s="20"/>
      <c r="G43" s="20"/>
      <c r="H43" s="20">
        <v>17</v>
      </c>
      <c r="I43" s="20"/>
      <c r="J43" s="20">
        <f t="shared" si="15"/>
        <v>1.7</v>
      </c>
      <c r="K43" s="20"/>
      <c r="L43" s="20"/>
      <c r="M43" s="20"/>
      <c r="N43" s="20">
        <v>1.7</v>
      </c>
      <c r="O43" s="20"/>
      <c r="P43" s="23">
        <f t="shared" si="16"/>
        <v>0.85</v>
      </c>
      <c r="Q43" s="20"/>
      <c r="R43" s="20"/>
      <c r="S43" s="20"/>
      <c r="T43" s="20">
        <v>0.85</v>
      </c>
      <c r="U43" s="20"/>
    </row>
    <row r="44" spans="1:21" s="43" customFormat="1" ht="63" customHeight="1" x14ac:dyDescent="0.35">
      <c r="A44" s="30" t="s">
        <v>7</v>
      </c>
      <c r="B44" s="31" t="s">
        <v>8</v>
      </c>
      <c r="C44" s="32">
        <f>C45</f>
        <v>10005</v>
      </c>
      <c r="D44" s="32">
        <f t="shared" ref="D44:U44" si="17">D45</f>
        <v>8700</v>
      </c>
      <c r="E44" s="32">
        <f t="shared" si="17"/>
        <v>0</v>
      </c>
      <c r="F44" s="32">
        <f t="shared" si="17"/>
        <v>0</v>
      </c>
      <c r="G44" s="32">
        <f t="shared" si="17"/>
        <v>0</v>
      </c>
      <c r="H44" s="32">
        <f t="shared" si="17"/>
        <v>8700</v>
      </c>
      <c r="I44" s="32">
        <f t="shared" si="17"/>
        <v>0</v>
      </c>
      <c r="J44" s="32">
        <f t="shared" si="17"/>
        <v>870</v>
      </c>
      <c r="K44" s="32">
        <f t="shared" si="17"/>
        <v>0</v>
      </c>
      <c r="L44" s="32">
        <f t="shared" si="17"/>
        <v>0</v>
      </c>
      <c r="M44" s="32">
        <f t="shared" si="17"/>
        <v>0</v>
      </c>
      <c r="N44" s="32">
        <f t="shared" si="17"/>
        <v>870</v>
      </c>
      <c r="O44" s="32">
        <f t="shared" si="17"/>
        <v>0</v>
      </c>
      <c r="P44" s="32">
        <f t="shared" si="17"/>
        <v>435</v>
      </c>
      <c r="Q44" s="32">
        <f t="shared" si="17"/>
        <v>0</v>
      </c>
      <c r="R44" s="32">
        <f t="shared" si="17"/>
        <v>0</v>
      </c>
      <c r="S44" s="32">
        <f t="shared" si="17"/>
        <v>0</v>
      </c>
      <c r="T44" s="32">
        <f t="shared" si="17"/>
        <v>435</v>
      </c>
      <c r="U44" s="32">
        <f t="shared" si="17"/>
        <v>0</v>
      </c>
    </row>
    <row r="45" spans="1:21" s="36" customFormat="1" ht="31.2" x14ac:dyDescent="0.3">
      <c r="A45" s="37" t="s">
        <v>83</v>
      </c>
      <c r="B45" s="38" t="s">
        <v>55</v>
      </c>
      <c r="C45" s="39">
        <f>SUM(C46:C57)</f>
        <v>10005</v>
      </c>
      <c r="D45" s="39">
        <f t="shared" ref="D45:U45" si="18">SUM(D46:D57)</f>
        <v>8700</v>
      </c>
      <c r="E45" s="39">
        <f t="shared" si="18"/>
        <v>0</v>
      </c>
      <c r="F45" s="39">
        <f t="shared" si="18"/>
        <v>0</v>
      </c>
      <c r="G45" s="39">
        <f t="shared" si="18"/>
        <v>0</v>
      </c>
      <c r="H45" s="39">
        <f t="shared" si="18"/>
        <v>8700</v>
      </c>
      <c r="I45" s="39">
        <f t="shared" si="18"/>
        <v>0</v>
      </c>
      <c r="J45" s="39">
        <f t="shared" si="18"/>
        <v>870</v>
      </c>
      <c r="K45" s="39">
        <f t="shared" si="18"/>
        <v>0</v>
      </c>
      <c r="L45" s="39">
        <f t="shared" si="18"/>
        <v>0</v>
      </c>
      <c r="M45" s="39">
        <f t="shared" si="18"/>
        <v>0</v>
      </c>
      <c r="N45" s="39">
        <f t="shared" si="18"/>
        <v>870</v>
      </c>
      <c r="O45" s="39">
        <f t="shared" si="18"/>
        <v>0</v>
      </c>
      <c r="P45" s="39">
        <f t="shared" si="18"/>
        <v>435</v>
      </c>
      <c r="Q45" s="39">
        <f t="shared" si="18"/>
        <v>0</v>
      </c>
      <c r="R45" s="39">
        <f t="shared" si="18"/>
        <v>0</v>
      </c>
      <c r="S45" s="39">
        <f t="shared" si="18"/>
        <v>0</v>
      </c>
      <c r="T45" s="39">
        <f t="shared" si="18"/>
        <v>435</v>
      </c>
      <c r="U45" s="39">
        <f t="shared" si="18"/>
        <v>0</v>
      </c>
    </row>
    <row r="46" spans="1:21" s="8" customFormat="1" ht="16.8" x14ac:dyDescent="0.3">
      <c r="A46" s="16">
        <v>1</v>
      </c>
      <c r="B46" s="4" t="s">
        <v>86</v>
      </c>
      <c r="C46" s="20">
        <f t="shared" ref="C46:C57" si="19">D46+J46+P46</f>
        <v>5182</v>
      </c>
      <c r="D46" s="20">
        <f t="shared" ref="D46:D57" si="20">SUM(E46:I46)</f>
        <v>4507</v>
      </c>
      <c r="E46" s="27"/>
      <c r="F46" s="27"/>
      <c r="G46" s="27"/>
      <c r="H46" s="20">
        <v>4507</v>
      </c>
      <c r="I46" s="27"/>
      <c r="J46" s="20">
        <f t="shared" ref="J46:J57" si="21">SUM(K46:O46)</f>
        <v>450</v>
      </c>
      <c r="K46" s="27"/>
      <c r="L46" s="27"/>
      <c r="M46" s="27"/>
      <c r="N46" s="20">
        <v>450</v>
      </c>
      <c r="O46" s="27"/>
      <c r="P46" s="23">
        <f t="shared" ref="P46:P57" si="22">SUM(Q46:U46)</f>
        <v>225</v>
      </c>
      <c r="Q46" s="27"/>
      <c r="R46" s="27"/>
      <c r="S46" s="27"/>
      <c r="T46" s="20">
        <v>225</v>
      </c>
      <c r="U46" s="27"/>
    </row>
    <row r="47" spans="1:21" ht="16.8" x14ac:dyDescent="0.3">
      <c r="A47" s="16">
        <v>2</v>
      </c>
      <c r="B47" s="17" t="s">
        <v>58</v>
      </c>
      <c r="C47" s="20">
        <f t="shared" si="19"/>
        <v>475</v>
      </c>
      <c r="D47" s="20">
        <f t="shared" si="20"/>
        <v>412</v>
      </c>
      <c r="E47" s="20"/>
      <c r="F47" s="20"/>
      <c r="G47" s="20"/>
      <c r="H47" s="20">
        <v>412</v>
      </c>
      <c r="I47" s="20"/>
      <c r="J47" s="20">
        <f t="shared" si="21"/>
        <v>42</v>
      </c>
      <c r="K47" s="20"/>
      <c r="L47" s="20"/>
      <c r="M47" s="20"/>
      <c r="N47" s="20">
        <v>42</v>
      </c>
      <c r="O47" s="20"/>
      <c r="P47" s="23">
        <f t="shared" si="22"/>
        <v>21</v>
      </c>
      <c r="Q47" s="20"/>
      <c r="R47" s="20"/>
      <c r="S47" s="20"/>
      <c r="T47" s="20">
        <v>21</v>
      </c>
      <c r="U47" s="20"/>
    </row>
    <row r="48" spans="1:21" ht="16.8" x14ac:dyDescent="0.3">
      <c r="A48" s="16">
        <v>3</v>
      </c>
      <c r="B48" s="17" t="s">
        <v>59</v>
      </c>
      <c r="C48" s="20">
        <f t="shared" si="19"/>
        <v>475</v>
      </c>
      <c r="D48" s="20">
        <f t="shared" si="20"/>
        <v>412</v>
      </c>
      <c r="E48" s="20"/>
      <c r="F48" s="20"/>
      <c r="G48" s="20"/>
      <c r="H48" s="20">
        <v>412</v>
      </c>
      <c r="I48" s="20"/>
      <c r="J48" s="20">
        <f t="shared" si="21"/>
        <v>42</v>
      </c>
      <c r="K48" s="20"/>
      <c r="L48" s="20"/>
      <c r="M48" s="20"/>
      <c r="N48" s="20">
        <v>42</v>
      </c>
      <c r="O48" s="20"/>
      <c r="P48" s="23">
        <f t="shared" si="22"/>
        <v>21</v>
      </c>
      <c r="Q48" s="20"/>
      <c r="R48" s="20"/>
      <c r="S48" s="20"/>
      <c r="T48" s="20">
        <v>21</v>
      </c>
      <c r="U48" s="20"/>
    </row>
    <row r="49" spans="1:21" ht="16.8" x14ac:dyDescent="0.3">
      <c r="A49" s="16">
        <v>4</v>
      </c>
      <c r="B49" s="18" t="s">
        <v>61</v>
      </c>
      <c r="C49" s="20">
        <f t="shared" si="19"/>
        <v>474</v>
      </c>
      <c r="D49" s="20">
        <f t="shared" si="20"/>
        <v>412</v>
      </c>
      <c r="E49" s="20"/>
      <c r="F49" s="20"/>
      <c r="G49" s="20"/>
      <c r="H49" s="20">
        <v>412</v>
      </c>
      <c r="I49" s="20"/>
      <c r="J49" s="20">
        <f t="shared" si="21"/>
        <v>41</v>
      </c>
      <c r="K49" s="20"/>
      <c r="L49" s="20"/>
      <c r="M49" s="20"/>
      <c r="N49" s="20">
        <v>41</v>
      </c>
      <c r="O49" s="20"/>
      <c r="P49" s="23">
        <f t="shared" si="22"/>
        <v>21</v>
      </c>
      <c r="Q49" s="20"/>
      <c r="R49" s="20"/>
      <c r="S49" s="20"/>
      <c r="T49" s="20">
        <v>21</v>
      </c>
      <c r="U49" s="20"/>
    </row>
    <row r="50" spans="1:21" ht="16.8" x14ac:dyDescent="0.3">
      <c r="A50" s="16">
        <v>5</v>
      </c>
      <c r="B50" s="18" t="s">
        <v>62</v>
      </c>
      <c r="C50" s="20">
        <f t="shared" si="19"/>
        <v>474</v>
      </c>
      <c r="D50" s="20">
        <f t="shared" si="20"/>
        <v>412</v>
      </c>
      <c r="E50" s="20"/>
      <c r="F50" s="20"/>
      <c r="G50" s="20"/>
      <c r="H50" s="20">
        <v>412</v>
      </c>
      <c r="I50" s="20"/>
      <c r="J50" s="20">
        <f t="shared" si="21"/>
        <v>41</v>
      </c>
      <c r="K50" s="20"/>
      <c r="L50" s="20"/>
      <c r="M50" s="20"/>
      <c r="N50" s="20">
        <v>41</v>
      </c>
      <c r="O50" s="20"/>
      <c r="P50" s="23">
        <f t="shared" si="22"/>
        <v>21</v>
      </c>
      <c r="Q50" s="20"/>
      <c r="R50" s="20"/>
      <c r="S50" s="20"/>
      <c r="T50" s="20">
        <v>21</v>
      </c>
      <c r="U50" s="20"/>
    </row>
    <row r="51" spans="1:21" ht="16.8" x14ac:dyDescent="0.3">
      <c r="A51" s="16">
        <v>6</v>
      </c>
      <c r="B51" s="18" t="s">
        <v>63</v>
      </c>
      <c r="C51" s="20">
        <f t="shared" si="19"/>
        <v>474</v>
      </c>
      <c r="D51" s="20">
        <f t="shared" si="20"/>
        <v>412</v>
      </c>
      <c r="E51" s="20"/>
      <c r="F51" s="20"/>
      <c r="G51" s="20"/>
      <c r="H51" s="20">
        <v>412</v>
      </c>
      <c r="I51" s="20"/>
      <c r="J51" s="20">
        <f t="shared" si="21"/>
        <v>41</v>
      </c>
      <c r="K51" s="20"/>
      <c r="L51" s="20"/>
      <c r="M51" s="20"/>
      <c r="N51" s="20">
        <v>41</v>
      </c>
      <c r="O51" s="20"/>
      <c r="P51" s="23">
        <f t="shared" si="22"/>
        <v>21</v>
      </c>
      <c r="Q51" s="20"/>
      <c r="R51" s="20"/>
      <c r="S51" s="20"/>
      <c r="T51" s="20">
        <v>21</v>
      </c>
      <c r="U51" s="20"/>
    </row>
    <row r="52" spans="1:21" ht="16.8" x14ac:dyDescent="0.3">
      <c r="A52" s="16">
        <v>7</v>
      </c>
      <c r="B52" s="18" t="s">
        <v>64</v>
      </c>
      <c r="C52" s="20">
        <f t="shared" si="19"/>
        <v>474</v>
      </c>
      <c r="D52" s="20">
        <f t="shared" si="20"/>
        <v>412</v>
      </c>
      <c r="E52" s="20"/>
      <c r="F52" s="20"/>
      <c r="G52" s="20"/>
      <c r="H52" s="20">
        <v>412</v>
      </c>
      <c r="I52" s="20"/>
      <c r="J52" s="20">
        <f t="shared" si="21"/>
        <v>41</v>
      </c>
      <c r="K52" s="20"/>
      <c r="L52" s="20"/>
      <c r="M52" s="20"/>
      <c r="N52" s="20">
        <v>41</v>
      </c>
      <c r="O52" s="20"/>
      <c r="P52" s="23">
        <f t="shared" si="22"/>
        <v>21</v>
      </c>
      <c r="Q52" s="20"/>
      <c r="R52" s="20"/>
      <c r="S52" s="20"/>
      <c r="T52" s="20">
        <v>21</v>
      </c>
      <c r="U52" s="20"/>
    </row>
    <row r="53" spans="1:21" ht="16.8" x14ac:dyDescent="0.3">
      <c r="A53" s="16">
        <v>8</v>
      </c>
      <c r="B53" s="18" t="s">
        <v>65</v>
      </c>
      <c r="C53" s="20">
        <f t="shared" si="19"/>
        <v>473</v>
      </c>
      <c r="D53" s="20">
        <f t="shared" si="20"/>
        <v>412</v>
      </c>
      <c r="E53" s="20"/>
      <c r="F53" s="20"/>
      <c r="G53" s="20"/>
      <c r="H53" s="20">
        <v>412</v>
      </c>
      <c r="I53" s="20"/>
      <c r="J53" s="20">
        <f t="shared" si="21"/>
        <v>41</v>
      </c>
      <c r="K53" s="20"/>
      <c r="L53" s="20"/>
      <c r="M53" s="20"/>
      <c r="N53" s="20">
        <v>41</v>
      </c>
      <c r="O53" s="20"/>
      <c r="P53" s="23">
        <f t="shared" si="22"/>
        <v>20</v>
      </c>
      <c r="Q53" s="20"/>
      <c r="R53" s="20"/>
      <c r="S53" s="20"/>
      <c r="T53" s="20">
        <v>20</v>
      </c>
      <c r="U53" s="20"/>
    </row>
    <row r="54" spans="1:21" ht="16.8" x14ac:dyDescent="0.3">
      <c r="A54" s="16">
        <v>9</v>
      </c>
      <c r="B54" s="18" t="s">
        <v>66</v>
      </c>
      <c r="C54" s="20">
        <f t="shared" si="19"/>
        <v>85</v>
      </c>
      <c r="D54" s="20">
        <f t="shared" si="20"/>
        <v>73</v>
      </c>
      <c r="E54" s="20"/>
      <c r="F54" s="20"/>
      <c r="G54" s="20"/>
      <c r="H54" s="20">
        <v>73</v>
      </c>
      <c r="I54" s="20"/>
      <c r="J54" s="20">
        <f t="shared" si="21"/>
        <v>8</v>
      </c>
      <c r="K54" s="20"/>
      <c r="L54" s="20"/>
      <c r="M54" s="20"/>
      <c r="N54" s="20">
        <v>8</v>
      </c>
      <c r="O54" s="20"/>
      <c r="P54" s="23">
        <f t="shared" si="22"/>
        <v>4</v>
      </c>
      <c r="Q54" s="20"/>
      <c r="R54" s="20"/>
      <c r="S54" s="20"/>
      <c r="T54" s="20">
        <v>4</v>
      </c>
      <c r="U54" s="20"/>
    </row>
    <row r="55" spans="1:21" ht="16.8" x14ac:dyDescent="0.3">
      <c r="A55" s="16">
        <v>10</v>
      </c>
      <c r="B55" s="18" t="s">
        <v>67</v>
      </c>
      <c r="C55" s="20">
        <f t="shared" si="19"/>
        <v>473</v>
      </c>
      <c r="D55" s="20">
        <f t="shared" si="20"/>
        <v>412</v>
      </c>
      <c r="E55" s="20"/>
      <c r="F55" s="20"/>
      <c r="G55" s="20"/>
      <c r="H55" s="20">
        <v>412</v>
      </c>
      <c r="I55" s="20"/>
      <c r="J55" s="20">
        <f t="shared" si="21"/>
        <v>41</v>
      </c>
      <c r="K55" s="20"/>
      <c r="L55" s="20"/>
      <c r="M55" s="20"/>
      <c r="N55" s="20">
        <v>41</v>
      </c>
      <c r="O55" s="20"/>
      <c r="P55" s="23">
        <f t="shared" si="22"/>
        <v>20</v>
      </c>
      <c r="Q55" s="20"/>
      <c r="R55" s="20"/>
      <c r="S55" s="20"/>
      <c r="T55" s="20">
        <v>20</v>
      </c>
      <c r="U55" s="20"/>
    </row>
    <row r="56" spans="1:21" ht="16.8" x14ac:dyDescent="0.3">
      <c r="A56" s="16">
        <v>11</v>
      </c>
      <c r="B56" s="18" t="s">
        <v>68</v>
      </c>
      <c r="C56" s="20">
        <f t="shared" si="19"/>
        <v>473</v>
      </c>
      <c r="D56" s="20">
        <f t="shared" si="20"/>
        <v>412</v>
      </c>
      <c r="E56" s="20"/>
      <c r="F56" s="20"/>
      <c r="G56" s="20"/>
      <c r="H56" s="20">
        <v>412</v>
      </c>
      <c r="I56" s="20"/>
      <c r="J56" s="20">
        <f t="shared" si="21"/>
        <v>41</v>
      </c>
      <c r="K56" s="20"/>
      <c r="L56" s="20"/>
      <c r="M56" s="20"/>
      <c r="N56" s="20">
        <v>41</v>
      </c>
      <c r="O56" s="20"/>
      <c r="P56" s="23">
        <f t="shared" si="22"/>
        <v>20</v>
      </c>
      <c r="Q56" s="20"/>
      <c r="R56" s="20"/>
      <c r="S56" s="20"/>
      <c r="T56" s="20">
        <v>20</v>
      </c>
      <c r="U56" s="20"/>
    </row>
    <row r="57" spans="1:21" ht="16.8" x14ac:dyDescent="0.3">
      <c r="A57" s="16">
        <v>12</v>
      </c>
      <c r="B57" s="18" t="s">
        <v>69</v>
      </c>
      <c r="C57" s="20">
        <f t="shared" si="19"/>
        <v>473</v>
      </c>
      <c r="D57" s="20">
        <f t="shared" si="20"/>
        <v>412</v>
      </c>
      <c r="E57" s="20"/>
      <c r="F57" s="20"/>
      <c r="G57" s="20"/>
      <c r="H57" s="20">
        <v>412</v>
      </c>
      <c r="I57" s="20"/>
      <c r="J57" s="20">
        <f t="shared" si="21"/>
        <v>41</v>
      </c>
      <c r="K57" s="20"/>
      <c r="L57" s="20"/>
      <c r="M57" s="20"/>
      <c r="N57" s="20">
        <v>41</v>
      </c>
      <c r="O57" s="20"/>
      <c r="P57" s="23">
        <f t="shared" si="22"/>
        <v>20</v>
      </c>
      <c r="Q57" s="20"/>
      <c r="R57" s="20"/>
      <c r="S57" s="20"/>
      <c r="T57" s="20">
        <v>20</v>
      </c>
      <c r="U57" s="20"/>
    </row>
    <row r="58" spans="1:21" s="8" customFormat="1" ht="63.75" customHeight="1" x14ac:dyDescent="0.3">
      <c r="A58" s="25" t="s">
        <v>89</v>
      </c>
      <c r="B58" s="13" t="s">
        <v>25</v>
      </c>
      <c r="C58" s="27">
        <f>C59</f>
        <v>2461</v>
      </c>
      <c r="D58" s="27">
        <f t="shared" ref="D58:U58" si="23">D59</f>
        <v>2140</v>
      </c>
      <c r="E58" s="27">
        <f t="shared" si="23"/>
        <v>0</v>
      </c>
      <c r="F58" s="27">
        <f t="shared" si="23"/>
        <v>0</v>
      </c>
      <c r="G58" s="27">
        <f t="shared" si="23"/>
        <v>0</v>
      </c>
      <c r="H58" s="27">
        <f t="shared" si="23"/>
        <v>2140</v>
      </c>
      <c r="I58" s="27">
        <f t="shared" si="23"/>
        <v>0</v>
      </c>
      <c r="J58" s="27">
        <f t="shared" si="23"/>
        <v>214</v>
      </c>
      <c r="K58" s="27">
        <f t="shared" si="23"/>
        <v>0</v>
      </c>
      <c r="L58" s="27">
        <f t="shared" si="23"/>
        <v>0</v>
      </c>
      <c r="M58" s="27">
        <f t="shared" si="23"/>
        <v>0</v>
      </c>
      <c r="N58" s="27">
        <f t="shared" si="23"/>
        <v>214</v>
      </c>
      <c r="O58" s="27">
        <f t="shared" si="23"/>
        <v>0</v>
      </c>
      <c r="P58" s="27">
        <f t="shared" si="23"/>
        <v>107</v>
      </c>
      <c r="Q58" s="27">
        <f t="shared" si="23"/>
        <v>0</v>
      </c>
      <c r="R58" s="27">
        <f t="shared" si="23"/>
        <v>0</v>
      </c>
      <c r="S58" s="27">
        <f t="shared" si="23"/>
        <v>0</v>
      </c>
      <c r="T58" s="27">
        <f t="shared" si="23"/>
        <v>107</v>
      </c>
      <c r="U58" s="27">
        <f t="shared" si="23"/>
        <v>0</v>
      </c>
    </row>
    <row r="59" spans="1:21" ht="45.75" customHeight="1" x14ac:dyDescent="0.3">
      <c r="A59" s="40" t="s">
        <v>83</v>
      </c>
      <c r="B59" s="41" t="s">
        <v>15</v>
      </c>
      <c r="C59" s="20">
        <f>SUM(C60:C70)</f>
        <v>2461</v>
      </c>
      <c r="D59" s="20">
        <f t="shared" ref="D59:U59" si="24">SUM(D60:D70)</f>
        <v>2140</v>
      </c>
      <c r="E59" s="20">
        <f t="shared" si="24"/>
        <v>0</v>
      </c>
      <c r="F59" s="20">
        <f t="shared" si="24"/>
        <v>0</v>
      </c>
      <c r="G59" s="20">
        <f t="shared" si="24"/>
        <v>0</v>
      </c>
      <c r="H59" s="20">
        <f t="shared" si="24"/>
        <v>2140</v>
      </c>
      <c r="I59" s="20">
        <f t="shared" si="24"/>
        <v>0</v>
      </c>
      <c r="J59" s="20">
        <f t="shared" si="24"/>
        <v>214</v>
      </c>
      <c r="K59" s="20">
        <f t="shared" si="24"/>
        <v>0</v>
      </c>
      <c r="L59" s="20">
        <f t="shared" si="24"/>
        <v>0</v>
      </c>
      <c r="M59" s="20">
        <f t="shared" si="24"/>
        <v>0</v>
      </c>
      <c r="N59" s="20">
        <f t="shared" si="24"/>
        <v>214</v>
      </c>
      <c r="O59" s="20">
        <f t="shared" si="24"/>
        <v>0</v>
      </c>
      <c r="P59" s="20">
        <f t="shared" si="24"/>
        <v>107</v>
      </c>
      <c r="Q59" s="20">
        <f t="shared" si="24"/>
        <v>0</v>
      </c>
      <c r="R59" s="20">
        <f t="shared" si="24"/>
        <v>0</v>
      </c>
      <c r="S59" s="20">
        <f t="shared" si="24"/>
        <v>0</v>
      </c>
      <c r="T59" s="20">
        <f t="shared" si="24"/>
        <v>107</v>
      </c>
      <c r="U59" s="20">
        <f t="shared" si="24"/>
        <v>0</v>
      </c>
    </row>
    <row r="60" spans="1:21" ht="16.8" x14ac:dyDescent="0.3">
      <c r="A60" s="14">
        <v>1</v>
      </c>
      <c r="B60" s="10" t="s">
        <v>58</v>
      </c>
      <c r="C60" s="20">
        <f t="shared" ref="C60:C70" si="25">D60+J60+P60</f>
        <v>242</v>
      </c>
      <c r="D60" s="20">
        <f t="shared" ref="D60:D70" si="26">SUM(E60:I60)</f>
        <v>210</v>
      </c>
      <c r="E60" s="20"/>
      <c r="F60" s="20"/>
      <c r="G60" s="20"/>
      <c r="H60" s="20">
        <v>210</v>
      </c>
      <c r="I60" s="20"/>
      <c r="J60" s="20">
        <f t="shared" ref="J60:J70" si="27">SUM(K60:O60)</f>
        <v>21</v>
      </c>
      <c r="K60" s="20"/>
      <c r="L60" s="20"/>
      <c r="M60" s="20"/>
      <c r="N60" s="20">
        <v>21</v>
      </c>
      <c r="O60" s="20"/>
      <c r="P60" s="23">
        <f t="shared" ref="P60:P70" si="28">SUM(Q60:U60)</f>
        <v>11</v>
      </c>
      <c r="Q60" s="23"/>
      <c r="R60" s="23"/>
      <c r="S60" s="23"/>
      <c r="T60" s="23">
        <v>11</v>
      </c>
      <c r="U60" s="23"/>
    </row>
    <row r="61" spans="1:21" ht="16.8" x14ac:dyDescent="0.3">
      <c r="A61" s="14">
        <v>2</v>
      </c>
      <c r="B61" s="10" t="s">
        <v>59</v>
      </c>
      <c r="C61" s="20">
        <f t="shared" si="25"/>
        <v>249.7</v>
      </c>
      <c r="D61" s="20">
        <f t="shared" si="26"/>
        <v>217</v>
      </c>
      <c r="E61" s="20"/>
      <c r="F61" s="20"/>
      <c r="G61" s="20"/>
      <c r="H61" s="20">
        <v>217</v>
      </c>
      <c r="I61" s="20"/>
      <c r="J61" s="20">
        <f t="shared" si="27"/>
        <v>21.7</v>
      </c>
      <c r="K61" s="20"/>
      <c r="L61" s="20"/>
      <c r="M61" s="20"/>
      <c r="N61" s="20">
        <v>21.7</v>
      </c>
      <c r="O61" s="20"/>
      <c r="P61" s="23">
        <f t="shared" si="28"/>
        <v>11</v>
      </c>
      <c r="Q61" s="23"/>
      <c r="R61" s="23"/>
      <c r="S61" s="23"/>
      <c r="T61" s="23">
        <v>11</v>
      </c>
      <c r="U61" s="23"/>
    </row>
    <row r="62" spans="1:21" ht="16.8" x14ac:dyDescent="0.3">
      <c r="A62" s="14">
        <v>3</v>
      </c>
      <c r="B62" s="10" t="s">
        <v>61</v>
      </c>
      <c r="C62" s="20">
        <f t="shared" si="25"/>
        <v>241</v>
      </c>
      <c r="D62" s="20">
        <f t="shared" si="26"/>
        <v>210</v>
      </c>
      <c r="E62" s="20"/>
      <c r="F62" s="20"/>
      <c r="G62" s="20"/>
      <c r="H62" s="20">
        <v>210</v>
      </c>
      <c r="I62" s="20"/>
      <c r="J62" s="20">
        <f t="shared" si="27"/>
        <v>21</v>
      </c>
      <c r="K62" s="20"/>
      <c r="L62" s="20"/>
      <c r="M62" s="20"/>
      <c r="N62" s="20">
        <v>21</v>
      </c>
      <c r="O62" s="20"/>
      <c r="P62" s="23">
        <f t="shared" si="28"/>
        <v>10</v>
      </c>
      <c r="Q62" s="23"/>
      <c r="R62" s="23"/>
      <c r="S62" s="23"/>
      <c r="T62" s="23">
        <v>10</v>
      </c>
      <c r="U62" s="23"/>
    </row>
    <row r="63" spans="1:21" ht="16.8" x14ac:dyDescent="0.3">
      <c r="A63" s="14">
        <v>4</v>
      </c>
      <c r="B63" s="10" t="s">
        <v>62</v>
      </c>
      <c r="C63" s="20">
        <f t="shared" si="25"/>
        <v>238.8</v>
      </c>
      <c r="D63" s="20">
        <f t="shared" si="26"/>
        <v>208</v>
      </c>
      <c r="E63" s="20"/>
      <c r="F63" s="20"/>
      <c r="G63" s="20"/>
      <c r="H63" s="20">
        <v>208</v>
      </c>
      <c r="I63" s="20"/>
      <c r="J63" s="20">
        <f t="shared" si="27"/>
        <v>20.8</v>
      </c>
      <c r="K63" s="20"/>
      <c r="L63" s="20"/>
      <c r="M63" s="20"/>
      <c r="N63" s="20">
        <v>20.8</v>
      </c>
      <c r="O63" s="20"/>
      <c r="P63" s="23">
        <f t="shared" si="28"/>
        <v>10</v>
      </c>
      <c r="Q63" s="23"/>
      <c r="R63" s="23"/>
      <c r="S63" s="23"/>
      <c r="T63" s="23">
        <v>10</v>
      </c>
      <c r="U63" s="23"/>
    </row>
    <row r="64" spans="1:21" ht="16.8" x14ac:dyDescent="0.3">
      <c r="A64" s="14">
        <v>5</v>
      </c>
      <c r="B64" s="10" t="s">
        <v>63</v>
      </c>
      <c r="C64" s="20">
        <f t="shared" si="25"/>
        <v>239.9</v>
      </c>
      <c r="D64" s="20">
        <f t="shared" si="26"/>
        <v>209</v>
      </c>
      <c r="E64" s="20"/>
      <c r="F64" s="20"/>
      <c r="G64" s="20"/>
      <c r="H64" s="20">
        <v>209</v>
      </c>
      <c r="I64" s="20"/>
      <c r="J64" s="20">
        <f t="shared" si="27"/>
        <v>20.9</v>
      </c>
      <c r="K64" s="20"/>
      <c r="L64" s="20"/>
      <c r="M64" s="20"/>
      <c r="N64" s="20">
        <v>20.9</v>
      </c>
      <c r="O64" s="20"/>
      <c r="P64" s="23">
        <f t="shared" si="28"/>
        <v>10</v>
      </c>
      <c r="Q64" s="23"/>
      <c r="R64" s="23"/>
      <c r="S64" s="23"/>
      <c r="T64" s="23">
        <v>10</v>
      </c>
      <c r="U64" s="23"/>
    </row>
    <row r="65" spans="1:21" ht="16.8" x14ac:dyDescent="0.3">
      <c r="A65" s="14">
        <v>6</v>
      </c>
      <c r="B65" s="10" t="s">
        <v>64</v>
      </c>
      <c r="C65" s="20">
        <f t="shared" si="25"/>
        <v>237.7</v>
      </c>
      <c r="D65" s="20">
        <f t="shared" si="26"/>
        <v>207</v>
      </c>
      <c r="E65" s="20"/>
      <c r="F65" s="20"/>
      <c r="G65" s="20"/>
      <c r="H65" s="20">
        <v>207</v>
      </c>
      <c r="I65" s="20"/>
      <c r="J65" s="20">
        <f t="shared" si="27"/>
        <v>20.7</v>
      </c>
      <c r="K65" s="20"/>
      <c r="L65" s="20"/>
      <c r="M65" s="20"/>
      <c r="N65" s="20">
        <v>20.7</v>
      </c>
      <c r="O65" s="20"/>
      <c r="P65" s="23">
        <f t="shared" si="28"/>
        <v>10</v>
      </c>
      <c r="Q65" s="23"/>
      <c r="R65" s="23"/>
      <c r="S65" s="23"/>
      <c r="T65" s="23">
        <v>10</v>
      </c>
      <c r="U65" s="23"/>
    </row>
    <row r="66" spans="1:21" ht="16.8" x14ac:dyDescent="0.3">
      <c r="A66" s="14">
        <v>7</v>
      </c>
      <c r="B66" s="10" t="s">
        <v>65</v>
      </c>
      <c r="C66" s="20">
        <f t="shared" si="25"/>
        <v>250.8</v>
      </c>
      <c r="D66" s="20">
        <f t="shared" si="26"/>
        <v>218</v>
      </c>
      <c r="E66" s="20"/>
      <c r="F66" s="20"/>
      <c r="G66" s="20"/>
      <c r="H66" s="20">
        <v>218</v>
      </c>
      <c r="I66" s="20"/>
      <c r="J66" s="20">
        <f t="shared" si="27"/>
        <v>21.8</v>
      </c>
      <c r="K66" s="20"/>
      <c r="L66" s="20"/>
      <c r="M66" s="20"/>
      <c r="N66" s="20">
        <v>21.8</v>
      </c>
      <c r="O66" s="20"/>
      <c r="P66" s="23">
        <f t="shared" si="28"/>
        <v>11</v>
      </c>
      <c r="Q66" s="23"/>
      <c r="R66" s="23"/>
      <c r="S66" s="23"/>
      <c r="T66" s="23">
        <v>11</v>
      </c>
      <c r="U66" s="23"/>
    </row>
    <row r="67" spans="1:21" ht="16.8" x14ac:dyDescent="0.3">
      <c r="A67" s="14">
        <v>8</v>
      </c>
      <c r="B67" s="10" t="s">
        <v>66</v>
      </c>
      <c r="C67" s="20">
        <f t="shared" si="25"/>
        <v>46</v>
      </c>
      <c r="D67" s="20">
        <f t="shared" si="26"/>
        <v>40</v>
      </c>
      <c r="E67" s="20"/>
      <c r="F67" s="20"/>
      <c r="G67" s="20"/>
      <c r="H67" s="20">
        <v>40</v>
      </c>
      <c r="I67" s="20"/>
      <c r="J67" s="20">
        <f t="shared" si="27"/>
        <v>4</v>
      </c>
      <c r="K67" s="20"/>
      <c r="L67" s="20"/>
      <c r="M67" s="20"/>
      <c r="N67" s="20">
        <v>4</v>
      </c>
      <c r="O67" s="20"/>
      <c r="P67" s="23">
        <f t="shared" si="28"/>
        <v>2</v>
      </c>
      <c r="Q67" s="23"/>
      <c r="R67" s="23"/>
      <c r="S67" s="23"/>
      <c r="T67" s="23">
        <v>2</v>
      </c>
      <c r="U67" s="23"/>
    </row>
    <row r="68" spans="1:21" ht="16.8" x14ac:dyDescent="0.3">
      <c r="A68" s="14">
        <v>9</v>
      </c>
      <c r="B68" s="10" t="s">
        <v>67</v>
      </c>
      <c r="C68" s="20">
        <f t="shared" si="25"/>
        <v>242</v>
      </c>
      <c r="D68" s="20">
        <f t="shared" si="26"/>
        <v>210</v>
      </c>
      <c r="E68" s="20"/>
      <c r="F68" s="20"/>
      <c r="G68" s="20"/>
      <c r="H68" s="20">
        <v>210</v>
      </c>
      <c r="I68" s="20"/>
      <c r="J68" s="20">
        <f t="shared" si="27"/>
        <v>21</v>
      </c>
      <c r="K68" s="20"/>
      <c r="L68" s="20"/>
      <c r="M68" s="20"/>
      <c r="N68" s="20">
        <v>21</v>
      </c>
      <c r="O68" s="20"/>
      <c r="P68" s="23">
        <f t="shared" si="28"/>
        <v>11</v>
      </c>
      <c r="Q68" s="23"/>
      <c r="R68" s="23"/>
      <c r="S68" s="23"/>
      <c r="T68" s="23">
        <v>11</v>
      </c>
      <c r="U68" s="23"/>
    </row>
    <row r="69" spans="1:21" ht="16.8" x14ac:dyDescent="0.3">
      <c r="A69" s="14">
        <v>10</v>
      </c>
      <c r="B69" s="10" t="s">
        <v>68</v>
      </c>
      <c r="C69" s="20">
        <f t="shared" si="25"/>
        <v>243.1</v>
      </c>
      <c r="D69" s="20">
        <f t="shared" si="26"/>
        <v>211</v>
      </c>
      <c r="E69" s="20"/>
      <c r="F69" s="20"/>
      <c r="G69" s="20"/>
      <c r="H69" s="20">
        <v>211</v>
      </c>
      <c r="I69" s="20"/>
      <c r="J69" s="20">
        <f t="shared" si="27"/>
        <v>21.1</v>
      </c>
      <c r="K69" s="20"/>
      <c r="L69" s="20"/>
      <c r="M69" s="20"/>
      <c r="N69" s="20">
        <v>21.1</v>
      </c>
      <c r="O69" s="20"/>
      <c r="P69" s="23">
        <f t="shared" si="28"/>
        <v>11</v>
      </c>
      <c r="Q69" s="23"/>
      <c r="R69" s="23"/>
      <c r="S69" s="23"/>
      <c r="T69" s="23">
        <v>11</v>
      </c>
      <c r="U69" s="23"/>
    </row>
    <row r="70" spans="1:21" ht="16.8" x14ac:dyDescent="0.3">
      <c r="A70" s="14">
        <v>11</v>
      </c>
      <c r="B70" s="10" t="s">
        <v>69</v>
      </c>
      <c r="C70" s="20">
        <f t="shared" si="25"/>
        <v>230</v>
      </c>
      <c r="D70" s="20">
        <f t="shared" si="26"/>
        <v>200</v>
      </c>
      <c r="E70" s="20"/>
      <c r="F70" s="20"/>
      <c r="G70" s="20"/>
      <c r="H70" s="20">
        <v>200</v>
      </c>
      <c r="I70" s="20"/>
      <c r="J70" s="20">
        <f t="shared" si="27"/>
        <v>20</v>
      </c>
      <c r="K70" s="20"/>
      <c r="L70" s="20"/>
      <c r="M70" s="20"/>
      <c r="N70" s="20">
        <v>20</v>
      </c>
      <c r="O70" s="20"/>
      <c r="P70" s="23">
        <f t="shared" si="28"/>
        <v>10</v>
      </c>
      <c r="Q70" s="23"/>
      <c r="R70" s="23"/>
      <c r="S70" s="23"/>
      <c r="T70" s="23">
        <v>10</v>
      </c>
      <c r="U70" s="23"/>
    </row>
    <row r="71" spans="1:21" s="8" customFormat="1" ht="35.25" customHeight="1" x14ac:dyDescent="0.3">
      <c r="A71" s="25" t="s">
        <v>90</v>
      </c>
      <c r="B71" s="13" t="s">
        <v>26</v>
      </c>
      <c r="C71" s="27">
        <f>C72+C73+C76+C78</f>
        <v>1882</v>
      </c>
      <c r="D71" s="27">
        <f t="shared" ref="D71:U71" si="29">D72+D73+D76+D78</f>
        <v>1636</v>
      </c>
      <c r="E71" s="27">
        <f t="shared" si="29"/>
        <v>1636</v>
      </c>
      <c r="F71" s="27">
        <f t="shared" si="29"/>
        <v>0</v>
      </c>
      <c r="G71" s="27">
        <f t="shared" si="29"/>
        <v>0</v>
      </c>
      <c r="H71" s="27">
        <f t="shared" si="29"/>
        <v>0</v>
      </c>
      <c r="I71" s="27">
        <f t="shared" si="29"/>
        <v>0</v>
      </c>
      <c r="J71" s="27">
        <f t="shared" si="29"/>
        <v>164</v>
      </c>
      <c r="K71" s="27">
        <f t="shared" si="29"/>
        <v>164</v>
      </c>
      <c r="L71" s="27">
        <f t="shared" si="29"/>
        <v>0</v>
      </c>
      <c r="M71" s="27">
        <f t="shared" si="29"/>
        <v>0</v>
      </c>
      <c r="N71" s="27">
        <f t="shared" si="29"/>
        <v>0</v>
      </c>
      <c r="O71" s="27">
        <f t="shared" si="29"/>
        <v>0</v>
      </c>
      <c r="P71" s="27">
        <f t="shared" si="29"/>
        <v>82</v>
      </c>
      <c r="Q71" s="27">
        <f t="shared" si="29"/>
        <v>82</v>
      </c>
      <c r="R71" s="27">
        <f t="shared" si="29"/>
        <v>0</v>
      </c>
      <c r="S71" s="27">
        <f t="shared" si="29"/>
        <v>0</v>
      </c>
      <c r="T71" s="27">
        <f t="shared" si="29"/>
        <v>0</v>
      </c>
      <c r="U71" s="27">
        <f t="shared" si="29"/>
        <v>0</v>
      </c>
    </row>
    <row r="72" spans="1:21" s="43" customFormat="1" ht="64.8" x14ac:dyDescent="0.35">
      <c r="A72" s="30" t="s">
        <v>5</v>
      </c>
      <c r="B72" s="34" t="s">
        <v>9</v>
      </c>
      <c r="C72" s="32">
        <v>0</v>
      </c>
      <c r="D72" s="32">
        <v>0</v>
      </c>
      <c r="E72" s="32">
        <v>0</v>
      </c>
      <c r="F72" s="32"/>
      <c r="G72" s="32"/>
      <c r="H72" s="32"/>
      <c r="I72" s="32"/>
      <c r="J72" s="32">
        <v>0</v>
      </c>
      <c r="K72" s="32">
        <v>0</v>
      </c>
      <c r="L72" s="32"/>
      <c r="M72" s="32"/>
      <c r="N72" s="32"/>
      <c r="O72" s="32"/>
      <c r="P72" s="32">
        <v>0</v>
      </c>
      <c r="Q72" s="32">
        <v>0</v>
      </c>
      <c r="R72" s="35"/>
      <c r="S72" s="35"/>
      <c r="T72" s="35"/>
      <c r="U72" s="35"/>
    </row>
    <row r="73" spans="1:21" s="43" customFormat="1" ht="51" customHeight="1" x14ac:dyDescent="0.35">
      <c r="A73" s="30" t="s">
        <v>7</v>
      </c>
      <c r="B73" s="31" t="s">
        <v>10</v>
      </c>
      <c r="C73" s="32">
        <v>0</v>
      </c>
      <c r="D73" s="32">
        <v>0</v>
      </c>
      <c r="E73" s="32">
        <v>0</v>
      </c>
      <c r="F73" s="32"/>
      <c r="G73" s="32"/>
      <c r="H73" s="32"/>
      <c r="I73" s="32"/>
      <c r="J73" s="32">
        <v>0</v>
      </c>
      <c r="K73" s="32">
        <v>0</v>
      </c>
      <c r="L73" s="32"/>
      <c r="M73" s="32"/>
      <c r="N73" s="32"/>
      <c r="O73" s="32"/>
      <c r="P73" s="32">
        <v>0</v>
      </c>
      <c r="Q73" s="32">
        <v>0</v>
      </c>
      <c r="R73" s="35"/>
      <c r="S73" s="35"/>
      <c r="T73" s="35"/>
      <c r="U73" s="35"/>
    </row>
    <row r="74" spans="1:21" ht="25.5" customHeight="1" x14ac:dyDescent="0.3">
      <c r="A74" s="28"/>
      <c r="B74" s="13" t="s">
        <v>16</v>
      </c>
      <c r="C74" s="27">
        <v>0</v>
      </c>
      <c r="D74" s="27">
        <v>0</v>
      </c>
      <c r="E74" s="27">
        <v>0</v>
      </c>
      <c r="F74" s="27"/>
      <c r="G74" s="27"/>
      <c r="H74" s="27"/>
      <c r="I74" s="27"/>
      <c r="J74" s="27">
        <v>0</v>
      </c>
      <c r="K74" s="27">
        <v>0</v>
      </c>
      <c r="L74" s="27"/>
      <c r="M74" s="27"/>
      <c r="N74" s="27"/>
      <c r="O74" s="27"/>
      <c r="P74" s="27">
        <v>0</v>
      </c>
      <c r="Q74" s="27">
        <v>0</v>
      </c>
      <c r="R74" s="27"/>
      <c r="S74" s="27"/>
      <c r="T74" s="27"/>
      <c r="U74" s="27"/>
    </row>
    <row r="75" spans="1:21" s="8" customFormat="1" ht="23.25" customHeight="1" x14ac:dyDescent="0.3">
      <c r="A75" s="28"/>
      <c r="B75" s="13" t="s">
        <v>17</v>
      </c>
      <c r="C75" s="27">
        <v>0</v>
      </c>
      <c r="D75" s="27">
        <v>0</v>
      </c>
      <c r="E75" s="27">
        <v>0</v>
      </c>
      <c r="F75" s="27"/>
      <c r="G75" s="27"/>
      <c r="H75" s="27"/>
      <c r="I75" s="27"/>
      <c r="J75" s="27">
        <v>0</v>
      </c>
      <c r="K75" s="27">
        <v>0</v>
      </c>
      <c r="L75" s="27"/>
      <c r="M75" s="27"/>
      <c r="N75" s="27"/>
      <c r="O75" s="27"/>
      <c r="P75" s="24">
        <v>0</v>
      </c>
      <c r="Q75" s="24">
        <v>0</v>
      </c>
      <c r="R75" s="24"/>
      <c r="S75" s="24"/>
      <c r="T75" s="24"/>
      <c r="U75" s="24"/>
    </row>
    <row r="76" spans="1:21" s="43" customFormat="1" ht="32.4" x14ac:dyDescent="0.35">
      <c r="A76" s="30" t="s">
        <v>12</v>
      </c>
      <c r="B76" s="31" t="s">
        <v>11</v>
      </c>
      <c r="C76" s="32">
        <f>C77</f>
        <v>1882</v>
      </c>
      <c r="D76" s="32">
        <f t="shared" ref="D76:U76" si="30">D77</f>
        <v>1636</v>
      </c>
      <c r="E76" s="32">
        <f t="shared" si="30"/>
        <v>1636</v>
      </c>
      <c r="F76" s="32">
        <f t="shared" si="30"/>
        <v>0</v>
      </c>
      <c r="G76" s="32">
        <f t="shared" si="30"/>
        <v>0</v>
      </c>
      <c r="H76" s="32">
        <f t="shared" si="30"/>
        <v>0</v>
      </c>
      <c r="I76" s="32">
        <f t="shared" si="30"/>
        <v>0</v>
      </c>
      <c r="J76" s="32">
        <f t="shared" si="30"/>
        <v>164</v>
      </c>
      <c r="K76" s="32">
        <f t="shared" si="30"/>
        <v>164</v>
      </c>
      <c r="L76" s="32">
        <f t="shared" si="30"/>
        <v>0</v>
      </c>
      <c r="M76" s="32">
        <f t="shared" si="30"/>
        <v>0</v>
      </c>
      <c r="N76" s="32">
        <f t="shared" si="30"/>
        <v>0</v>
      </c>
      <c r="O76" s="32">
        <f t="shared" si="30"/>
        <v>0</v>
      </c>
      <c r="P76" s="32">
        <f t="shared" si="30"/>
        <v>82</v>
      </c>
      <c r="Q76" s="32">
        <f t="shared" si="30"/>
        <v>82</v>
      </c>
      <c r="R76" s="32">
        <f t="shared" si="30"/>
        <v>0</v>
      </c>
      <c r="S76" s="32">
        <f t="shared" si="30"/>
        <v>0</v>
      </c>
      <c r="T76" s="32">
        <f t="shared" si="30"/>
        <v>0</v>
      </c>
      <c r="U76" s="32">
        <f t="shared" si="30"/>
        <v>0</v>
      </c>
    </row>
    <row r="77" spans="1:21" x14ac:dyDescent="0.3">
      <c r="A77" s="14">
        <v>1</v>
      </c>
      <c r="B77" s="15" t="s">
        <v>87</v>
      </c>
      <c r="C77" s="20">
        <f>D77+J77+P77</f>
        <v>1882</v>
      </c>
      <c r="D77" s="20">
        <f>SUM(E77:I77)</f>
        <v>1636</v>
      </c>
      <c r="E77" s="20">
        <v>1636</v>
      </c>
      <c r="F77" s="20"/>
      <c r="G77" s="20"/>
      <c r="H77" s="20"/>
      <c r="I77" s="20"/>
      <c r="J77" s="20">
        <f>SUM(K77:O77)</f>
        <v>164</v>
      </c>
      <c r="K77" s="20">
        <v>164</v>
      </c>
      <c r="L77" s="20"/>
      <c r="M77" s="20"/>
      <c r="N77" s="20"/>
      <c r="O77" s="20"/>
      <c r="P77" s="23">
        <f>SUM(Q77:U77)</f>
        <v>82</v>
      </c>
      <c r="Q77" s="23">
        <v>82</v>
      </c>
      <c r="R77" s="23"/>
      <c r="S77" s="23"/>
      <c r="T77" s="23"/>
      <c r="U77" s="23"/>
    </row>
    <row r="78" spans="1:21" s="43" customFormat="1" ht="32.4" x14ac:dyDescent="0.35">
      <c r="A78" s="30" t="s">
        <v>14</v>
      </c>
      <c r="B78" s="31" t="s">
        <v>13</v>
      </c>
      <c r="C78" s="32">
        <v>0</v>
      </c>
      <c r="D78" s="32">
        <v>0</v>
      </c>
      <c r="E78" s="32">
        <v>0</v>
      </c>
      <c r="F78" s="32"/>
      <c r="G78" s="32"/>
      <c r="H78" s="32"/>
      <c r="I78" s="32"/>
      <c r="J78" s="32">
        <v>0</v>
      </c>
      <c r="K78" s="32">
        <v>0</v>
      </c>
      <c r="L78" s="32"/>
      <c r="M78" s="32"/>
      <c r="N78" s="32"/>
      <c r="O78" s="32"/>
      <c r="P78" s="35">
        <v>0</v>
      </c>
      <c r="Q78" s="35">
        <v>0</v>
      </c>
      <c r="R78" s="35"/>
      <c r="S78" s="35"/>
      <c r="T78" s="35"/>
      <c r="U78" s="35"/>
    </row>
    <row r="79" spans="1:21" s="8" customFormat="1" ht="56.25" customHeight="1" x14ac:dyDescent="0.3">
      <c r="A79" s="25" t="s">
        <v>91</v>
      </c>
      <c r="B79" s="13" t="s">
        <v>27</v>
      </c>
      <c r="C79" s="27">
        <f>SUM(C80:C94)</f>
        <v>838</v>
      </c>
      <c r="D79" s="27">
        <f t="shared" ref="D79:U79" si="31">SUM(D80:D94)</f>
        <v>728</v>
      </c>
      <c r="E79" s="27">
        <f t="shared" si="31"/>
        <v>0</v>
      </c>
      <c r="F79" s="27">
        <f t="shared" si="31"/>
        <v>728</v>
      </c>
      <c r="G79" s="27">
        <f t="shared" si="31"/>
        <v>0</v>
      </c>
      <c r="H79" s="27">
        <f t="shared" si="31"/>
        <v>0</v>
      </c>
      <c r="I79" s="27">
        <f t="shared" si="31"/>
        <v>0</v>
      </c>
      <c r="J79" s="27">
        <f t="shared" si="31"/>
        <v>73</v>
      </c>
      <c r="K79" s="27">
        <f t="shared" si="31"/>
        <v>0</v>
      </c>
      <c r="L79" s="27">
        <f t="shared" si="31"/>
        <v>73</v>
      </c>
      <c r="M79" s="27">
        <f t="shared" si="31"/>
        <v>0</v>
      </c>
      <c r="N79" s="27">
        <f t="shared" si="31"/>
        <v>0</v>
      </c>
      <c r="O79" s="27">
        <f t="shared" si="31"/>
        <v>0</v>
      </c>
      <c r="P79" s="27">
        <f t="shared" si="31"/>
        <v>37</v>
      </c>
      <c r="Q79" s="27">
        <f t="shared" si="31"/>
        <v>0</v>
      </c>
      <c r="R79" s="27">
        <f t="shared" si="31"/>
        <v>37</v>
      </c>
      <c r="S79" s="27">
        <f t="shared" si="31"/>
        <v>0</v>
      </c>
      <c r="T79" s="27">
        <f t="shared" si="31"/>
        <v>0</v>
      </c>
      <c r="U79" s="27">
        <f t="shared" si="31"/>
        <v>0</v>
      </c>
    </row>
    <row r="80" spans="1:21" ht="18" x14ac:dyDescent="0.3">
      <c r="A80" s="14">
        <v>1</v>
      </c>
      <c r="B80" s="19" t="s">
        <v>84</v>
      </c>
      <c r="C80" s="20">
        <f t="shared" ref="C80:C94" si="32">D80+J80+P80</f>
        <v>104</v>
      </c>
      <c r="D80" s="20">
        <f t="shared" ref="D80:D94" si="33">SUM(E80:I80)</f>
        <v>90</v>
      </c>
      <c r="E80" s="20"/>
      <c r="F80" s="20">
        <v>90</v>
      </c>
      <c r="G80" s="20"/>
      <c r="H80" s="20"/>
      <c r="I80" s="20"/>
      <c r="J80" s="20">
        <f t="shared" ref="J80:J94" si="34">SUM(K80:O80)</f>
        <v>9</v>
      </c>
      <c r="K80" s="20"/>
      <c r="L80" s="20">
        <v>9</v>
      </c>
      <c r="M80" s="20"/>
      <c r="N80" s="20"/>
      <c r="O80" s="20"/>
      <c r="P80" s="23">
        <f t="shared" ref="P80:P94" si="35">SUM(Q80:U80)</f>
        <v>5</v>
      </c>
      <c r="Q80" s="27"/>
      <c r="R80" s="27">
        <v>5</v>
      </c>
      <c r="S80" s="23"/>
      <c r="T80" s="23"/>
      <c r="U80" s="23"/>
    </row>
    <row r="81" spans="1:21" ht="16.8" x14ac:dyDescent="0.3">
      <c r="A81" s="14">
        <v>2</v>
      </c>
      <c r="B81" s="10" t="s">
        <v>56</v>
      </c>
      <c r="C81" s="20">
        <f t="shared" si="32"/>
        <v>22</v>
      </c>
      <c r="D81" s="20">
        <f t="shared" si="33"/>
        <v>19</v>
      </c>
      <c r="E81" s="20"/>
      <c r="F81" s="20">
        <v>19</v>
      </c>
      <c r="G81" s="20"/>
      <c r="H81" s="20"/>
      <c r="I81" s="20"/>
      <c r="J81" s="20">
        <f t="shared" si="34"/>
        <v>2</v>
      </c>
      <c r="K81" s="20"/>
      <c r="L81" s="20">
        <v>2</v>
      </c>
      <c r="M81" s="20"/>
      <c r="N81" s="20"/>
      <c r="O81" s="20"/>
      <c r="P81" s="23">
        <f t="shared" si="35"/>
        <v>1</v>
      </c>
      <c r="Q81" s="27"/>
      <c r="R81" s="27">
        <v>1</v>
      </c>
      <c r="S81" s="23"/>
      <c r="T81" s="23"/>
      <c r="U81" s="23"/>
    </row>
    <row r="82" spans="1:21" ht="16.8" x14ac:dyDescent="0.3">
      <c r="A82" s="14">
        <v>3</v>
      </c>
      <c r="B82" s="10" t="s">
        <v>57</v>
      </c>
      <c r="C82" s="20">
        <f t="shared" si="32"/>
        <v>22</v>
      </c>
      <c r="D82" s="20">
        <f t="shared" si="33"/>
        <v>19</v>
      </c>
      <c r="E82" s="20"/>
      <c r="F82" s="20">
        <v>19</v>
      </c>
      <c r="G82" s="20"/>
      <c r="H82" s="20"/>
      <c r="I82" s="20"/>
      <c r="J82" s="20">
        <f t="shared" si="34"/>
        <v>2</v>
      </c>
      <c r="K82" s="20"/>
      <c r="L82" s="20">
        <v>2</v>
      </c>
      <c r="M82" s="20"/>
      <c r="N82" s="20"/>
      <c r="O82" s="20"/>
      <c r="P82" s="23">
        <f t="shared" si="35"/>
        <v>1</v>
      </c>
      <c r="Q82" s="27"/>
      <c r="R82" s="27">
        <v>1</v>
      </c>
      <c r="S82" s="23"/>
      <c r="T82" s="23"/>
      <c r="U82" s="23"/>
    </row>
    <row r="83" spans="1:21" ht="16.8" x14ac:dyDescent="0.3">
      <c r="A83" s="14">
        <v>4</v>
      </c>
      <c r="B83" s="10" t="s">
        <v>58</v>
      </c>
      <c r="C83" s="20">
        <f t="shared" si="32"/>
        <v>58</v>
      </c>
      <c r="D83" s="20">
        <f t="shared" si="33"/>
        <v>50</v>
      </c>
      <c r="E83" s="20"/>
      <c r="F83" s="20">
        <v>50</v>
      </c>
      <c r="G83" s="20"/>
      <c r="H83" s="20"/>
      <c r="I83" s="20"/>
      <c r="J83" s="20">
        <f t="shared" si="34"/>
        <v>5</v>
      </c>
      <c r="K83" s="20"/>
      <c r="L83" s="20">
        <v>5</v>
      </c>
      <c r="M83" s="20"/>
      <c r="N83" s="20"/>
      <c r="O83" s="20"/>
      <c r="P83" s="23">
        <f t="shared" si="35"/>
        <v>3</v>
      </c>
      <c r="Q83" s="27"/>
      <c r="R83" s="27">
        <v>3</v>
      </c>
      <c r="S83" s="23"/>
      <c r="T83" s="23"/>
      <c r="U83" s="23"/>
    </row>
    <row r="84" spans="1:21" ht="16.8" x14ac:dyDescent="0.3">
      <c r="A84" s="14">
        <v>5</v>
      </c>
      <c r="B84" s="10" t="s">
        <v>59</v>
      </c>
      <c r="C84" s="20">
        <f t="shared" si="32"/>
        <v>53</v>
      </c>
      <c r="D84" s="20">
        <f t="shared" si="33"/>
        <v>46</v>
      </c>
      <c r="E84" s="20"/>
      <c r="F84" s="20">
        <v>46</v>
      </c>
      <c r="G84" s="20"/>
      <c r="H84" s="20"/>
      <c r="I84" s="20"/>
      <c r="J84" s="20">
        <f t="shared" si="34"/>
        <v>4</v>
      </c>
      <c r="K84" s="20"/>
      <c r="L84" s="20">
        <v>4</v>
      </c>
      <c r="M84" s="20"/>
      <c r="N84" s="20"/>
      <c r="O84" s="20"/>
      <c r="P84" s="23">
        <f t="shared" si="35"/>
        <v>3</v>
      </c>
      <c r="Q84" s="27"/>
      <c r="R84" s="27">
        <v>3</v>
      </c>
      <c r="S84" s="23"/>
      <c r="T84" s="23"/>
      <c r="U84" s="23"/>
    </row>
    <row r="85" spans="1:21" ht="16.8" x14ac:dyDescent="0.3">
      <c r="A85" s="14">
        <v>6</v>
      </c>
      <c r="B85" s="10" t="s">
        <v>60</v>
      </c>
      <c r="C85" s="20">
        <f t="shared" si="32"/>
        <v>19</v>
      </c>
      <c r="D85" s="20">
        <f t="shared" si="33"/>
        <v>16</v>
      </c>
      <c r="E85" s="20"/>
      <c r="F85" s="20">
        <v>16</v>
      </c>
      <c r="G85" s="20"/>
      <c r="H85" s="20"/>
      <c r="I85" s="20"/>
      <c r="J85" s="20">
        <f t="shared" si="34"/>
        <v>2</v>
      </c>
      <c r="K85" s="20"/>
      <c r="L85" s="20">
        <v>2</v>
      </c>
      <c r="M85" s="20"/>
      <c r="N85" s="20"/>
      <c r="O85" s="20"/>
      <c r="P85" s="23">
        <f t="shared" si="35"/>
        <v>1</v>
      </c>
      <c r="Q85" s="27"/>
      <c r="R85" s="27">
        <v>1</v>
      </c>
      <c r="S85" s="23"/>
      <c r="T85" s="23"/>
      <c r="U85" s="23"/>
    </row>
    <row r="86" spans="1:21" ht="16.8" x14ac:dyDescent="0.3">
      <c r="A86" s="14">
        <v>7</v>
      </c>
      <c r="B86" s="10" t="s">
        <v>61</v>
      </c>
      <c r="C86" s="20">
        <f t="shared" si="32"/>
        <v>48</v>
      </c>
      <c r="D86" s="20">
        <f t="shared" si="33"/>
        <v>42</v>
      </c>
      <c r="E86" s="20"/>
      <c r="F86" s="20">
        <v>42</v>
      </c>
      <c r="G86" s="20"/>
      <c r="H86" s="20"/>
      <c r="I86" s="20"/>
      <c r="J86" s="20">
        <f t="shared" si="34"/>
        <v>4</v>
      </c>
      <c r="K86" s="20"/>
      <c r="L86" s="20">
        <v>4</v>
      </c>
      <c r="M86" s="20"/>
      <c r="N86" s="20"/>
      <c r="O86" s="20"/>
      <c r="P86" s="23">
        <f t="shared" si="35"/>
        <v>2</v>
      </c>
      <c r="Q86" s="27"/>
      <c r="R86" s="27">
        <v>2</v>
      </c>
      <c r="S86" s="23"/>
      <c r="T86" s="23"/>
      <c r="U86" s="23"/>
    </row>
    <row r="87" spans="1:21" ht="16.8" x14ac:dyDescent="0.3">
      <c r="A87" s="14">
        <v>8</v>
      </c>
      <c r="B87" s="10" t="s">
        <v>62</v>
      </c>
      <c r="C87" s="20">
        <f t="shared" si="32"/>
        <v>90</v>
      </c>
      <c r="D87" s="20">
        <f t="shared" si="33"/>
        <v>78</v>
      </c>
      <c r="E87" s="20"/>
      <c r="F87" s="20">
        <v>78</v>
      </c>
      <c r="G87" s="20"/>
      <c r="H87" s="20"/>
      <c r="I87" s="20"/>
      <c r="J87" s="20">
        <f t="shared" si="34"/>
        <v>8</v>
      </c>
      <c r="K87" s="20"/>
      <c r="L87" s="20">
        <v>8</v>
      </c>
      <c r="M87" s="20"/>
      <c r="N87" s="20"/>
      <c r="O87" s="20"/>
      <c r="P87" s="23">
        <f t="shared" si="35"/>
        <v>4</v>
      </c>
      <c r="Q87" s="27"/>
      <c r="R87" s="27">
        <v>4</v>
      </c>
      <c r="S87" s="23"/>
      <c r="T87" s="23"/>
      <c r="U87" s="23"/>
    </row>
    <row r="88" spans="1:21" ht="16.8" x14ac:dyDescent="0.3">
      <c r="A88" s="14">
        <v>9</v>
      </c>
      <c r="B88" s="10" t="s">
        <v>63</v>
      </c>
      <c r="C88" s="20">
        <f t="shared" si="32"/>
        <v>54</v>
      </c>
      <c r="D88" s="20">
        <f t="shared" si="33"/>
        <v>46</v>
      </c>
      <c r="E88" s="20"/>
      <c r="F88" s="20">
        <v>46</v>
      </c>
      <c r="G88" s="20"/>
      <c r="H88" s="20"/>
      <c r="I88" s="20"/>
      <c r="J88" s="20">
        <f t="shared" si="34"/>
        <v>5</v>
      </c>
      <c r="K88" s="20"/>
      <c r="L88" s="20">
        <v>5</v>
      </c>
      <c r="M88" s="20"/>
      <c r="N88" s="20"/>
      <c r="O88" s="20"/>
      <c r="P88" s="23">
        <f t="shared" si="35"/>
        <v>3</v>
      </c>
      <c r="Q88" s="27"/>
      <c r="R88" s="27">
        <v>3</v>
      </c>
      <c r="S88" s="23"/>
      <c r="T88" s="23"/>
      <c r="U88" s="23"/>
    </row>
    <row r="89" spans="1:21" ht="16.8" x14ac:dyDescent="0.3">
      <c r="A89" s="14">
        <v>10</v>
      </c>
      <c r="B89" s="10" t="s">
        <v>64</v>
      </c>
      <c r="C89" s="20">
        <f t="shared" si="32"/>
        <v>78</v>
      </c>
      <c r="D89" s="20">
        <f t="shared" si="33"/>
        <v>68</v>
      </c>
      <c r="E89" s="20"/>
      <c r="F89" s="20">
        <v>68</v>
      </c>
      <c r="G89" s="20"/>
      <c r="H89" s="20"/>
      <c r="I89" s="20"/>
      <c r="J89" s="20">
        <f t="shared" si="34"/>
        <v>7</v>
      </c>
      <c r="K89" s="20"/>
      <c r="L89" s="20">
        <v>7</v>
      </c>
      <c r="M89" s="20"/>
      <c r="N89" s="20"/>
      <c r="O89" s="20"/>
      <c r="P89" s="23">
        <f t="shared" si="35"/>
        <v>3</v>
      </c>
      <c r="Q89" s="27"/>
      <c r="R89" s="27">
        <v>3</v>
      </c>
      <c r="S89" s="23"/>
      <c r="T89" s="23"/>
      <c r="U89" s="23"/>
    </row>
    <row r="90" spans="1:21" ht="16.8" x14ac:dyDescent="0.3">
      <c r="A90" s="14">
        <v>11</v>
      </c>
      <c r="B90" s="10" t="s">
        <v>65</v>
      </c>
      <c r="C90" s="20">
        <f t="shared" si="32"/>
        <v>78</v>
      </c>
      <c r="D90" s="20">
        <f t="shared" si="33"/>
        <v>68</v>
      </c>
      <c r="E90" s="20"/>
      <c r="F90" s="20">
        <v>68</v>
      </c>
      <c r="G90" s="20"/>
      <c r="H90" s="20"/>
      <c r="I90" s="20"/>
      <c r="J90" s="20">
        <f t="shared" si="34"/>
        <v>7</v>
      </c>
      <c r="K90" s="20"/>
      <c r="L90" s="20">
        <v>7</v>
      </c>
      <c r="M90" s="20"/>
      <c r="N90" s="20"/>
      <c r="O90" s="20"/>
      <c r="P90" s="23">
        <f t="shared" si="35"/>
        <v>3</v>
      </c>
      <c r="Q90" s="27"/>
      <c r="R90" s="27">
        <v>3</v>
      </c>
      <c r="S90" s="23"/>
      <c r="T90" s="23"/>
      <c r="U90" s="23"/>
    </row>
    <row r="91" spans="1:21" ht="16.8" x14ac:dyDescent="0.3">
      <c r="A91" s="14">
        <v>12</v>
      </c>
      <c r="B91" s="10" t="s">
        <v>66</v>
      </c>
      <c r="C91" s="20">
        <f t="shared" si="32"/>
        <v>25</v>
      </c>
      <c r="D91" s="20">
        <f t="shared" si="33"/>
        <v>22</v>
      </c>
      <c r="E91" s="20"/>
      <c r="F91" s="20">
        <v>22</v>
      </c>
      <c r="G91" s="20"/>
      <c r="H91" s="20"/>
      <c r="I91" s="20"/>
      <c r="J91" s="20">
        <f t="shared" si="34"/>
        <v>2</v>
      </c>
      <c r="K91" s="20"/>
      <c r="L91" s="20">
        <v>2</v>
      </c>
      <c r="M91" s="20"/>
      <c r="N91" s="20"/>
      <c r="O91" s="20"/>
      <c r="P91" s="23">
        <f t="shared" si="35"/>
        <v>1</v>
      </c>
      <c r="Q91" s="27"/>
      <c r="R91" s="27">
        <v>1</v>
      </c>
      <c r="S91" s="23"/>
      <c r="T91" s="23"/>
      <c r="U91" s="23"/>
    </row>
    <row r="92" spans="1:21" ht="16.8" x14ac:dyDescent="0.3">
      <c r="A92" s="14">
        <v>13</v>
      </c>
      <c r="B92" s="10" t="s">
        <v>67</v>
      </c>
      <c r="C92" s="20">
        <f t="shared" si="32"/>
        <v>50</v>
      </c>
      <c r="D92" s="20">
        <f t="shared" si="33"/>
        <v>44</v>
      </c>
      <c r="E92" s="20"/>
      <c r="F92" s="20">
        <v>44</v>
      </c>
      <c r="G92" s="20"/>
      <c r="H92" s="20"/>
      <c r="I92" s="20"/>
      <c r="J92" s="20">
        <f t="shared" si="34"/>
        <v>4</v>
      </c>
      <c r="K92" s="20"/>
      <c r="L92" s="20">
        <v>4</v>
      </c>
      <c r="M92" s="20"/>
      <c r="N92" s="20"/>
      <c r="O92" s="20"/>
      <c r="P92" s="23">
        <f t="shared" si="35"/>
        <v>2</v>
      </c>
      <c r="Q92" s="27"/>
      <c r="R92" s="27">
        <v>2</v>
      </c>
      <c r="S92" s="23"/>
      <c r="T92" s="23"/>
      <c r="U92" s="23"/>
    </row>
    <row r="93" spans="1:21" ht="16.8" x14ac:dyDescent="0.3">
      <c r="A93" s="14">
        <v>14</v>
      </c>
      <c r="B93" s="10" t="s">
        <v>68</v>
      </c>
      <c r="C93" s="20">
        <f t="shared" si="32"/>
        <v>76</v>
      </c>
      <c r="D93" s="20">
        <f t="shared" si="33"/>
        <v>66</v>
      </c>
      <c r="E93" s="20"/>
      <c r="F93" s="20">
        <v>66</v>
      </c>
      <c r="G93" s="20"/>
      <c r="H93" s="20"/>
      <c r="I93" s="20"/>
      <c r="J93" s="20">
        <f t="shared" si="34"/>
        <v>7</v>
      </c>
      <c r="K93" s="20"/>
      <c r="L93" s="20">
        <v>7</v>
      </c>
      <c r="M93" s="20"/>
      <c r="N93" s="20"/>
      <c r="O93" s="20"/>
      <c r="P93" s="23">
        <f t="shared" si="35"/>
        <v>3</v>
      </c>
      <c r="Q93" s="27"/>
      <c r="R93" s="27">
        <v>3</v>
      </c>
      <c r="S93" s="23"/>
      <c r="T93" s="23"/>
      <c r="U93" s="23"/>
    </row>
    <row r="94" spans="1:21" ht="16.8" x14ac:dyDescent="0.3">
      <c r="A94" s="14">
        <v>15</v>
      </c>
      <c r="B94" s="10" t="s">
        <v>69</v>
      </c>
      <c r="C94" s="20">
        <f t="shared" si="32"/>
        <v>61</v>
      </c>
      <c r="D94" s="20">
        <f t="shared" si="33"/>
        <v>54</v>
      </c>
      <c r="E94" s="20"/>
      <c r="F94" s="20">
        <v>54</v>
      </c>
      <c r="G94" s="20"/>
      <c r="H94" s="20"/>
      <c r="I94" s="20"/>
      <c r="J94" s="20">
        <f t="shared" si="34"/>
        <v>5</v>
      </c>
      <c r="K94" s="20"/>
      <c r="L94" s="20">
        <v>5</v>
      </c>
      <c r="M94" s="20"/>
      <c r="N94" s="20"/>
      <c r="O94" s="20"/>
      <c r="P94" s="23">
        <f t="shared" si="35"/>
        <v>2</v>
      </c>
      <c r="Q94" s="27"/>
      <c r="R94" s="27">
        <v>2</v>
      </c>
      <c r="S94" s="23"/>
      <c r="T94" s="23"/>
      <c r="U94" s="23"/>
    </row>
    <row r="95" spans="1:21" s="8" customFormat="1" ht="48" customHeight="1" x14ac:dyDescent="0.3">
      <c r="A95" s="25" t="s">
        <v>92</v>
      </c>
      <c r="B95" s="13" t="s">
        <v>28</v>
      </c>
      <c r="C95" s="27">
        <f>SUM(C96:C109)</f>
        <v>1239</v>
      </c>
      <c r="D95" s="27">
        <f t="shared" ref="D95:U95" si="36">SUM(D96:D109)</f>
        <v>1078</v>
      </c>
      <c r="E95" s="27">
        <f t="shared" si="36"/>
        <v>0</v>
      </c>
      <c r="F95" s="27">
        <f t="shared" si="36"/>
        <v>0</v>
      </c>
      <c r="G95" s="27">
        <f t="shared" si="36"/>
        <v>1078</v>
      </c>
      <c r="H95" s="27">
        <f t="shared" si="36"/>
        <v>0</v>
      </c>
      <c r="I95" s="27">
        <f t="shared" si="36"/>
        <v>0</v>
      </c>
      <c r="J95" s="27">
        <f t="shared" si="36"/>
        <v>107</v>
      </c>
      <c r="K95" s="27">
        <f t="shared" si="36"/>
        <v>0</v>
      </c>
      <c r="L95" s="27">
        <f t="shared" si="36"/>
        <v>0</v>
      </c>
      <c r="M95" s="27">
        <f t="shared" si="36"/>
        <v>107</v>
      </c>
      <c r="N95" s="27">
        <f t="shared" si="36"/>
        <v>0</v>
      </c>
      <c r="O95" s="27">
        <f t="shared" si="36"/>
        <v>0</v>
      </c>
      <c r="P95" s="27">
        <f t="shared" si="36"/>
        <v>54</v>
      </c>
      <c r="Q95" s="27">
        <f t="shared" si="36"/>
        <v>0</v>
      </c>
      <c r="R95" s="27">
        <f t="shared" si="36"/>
        <v>0</v>
      </c>
      <c r="S95" s="27">
        <f t="shared" si="36"/>
        <v>54</v>
      </c>
      <c r="T95" s="27">
        <f t="shared" si="36"/>
        <v>0</v>
      </c>
      <c r="U95" s="27">
        <f t="shared" si="36"/>
        <v>0</v>
      </c>
    </row>
    <row r="96" spans="1:21" ht="16.8" x14ac:dyDescent="0.3">
      <c r="A96" s="9">
        <v>1</v>
      </c>
      <c r="B96" s="10" t="s">
        <v>56</v>
      </c>
      <c r="C96" s="20">
        <f t="shared" ref="C96:C109" si="37">D96+J96+P96</f>
        <v>30</v>
      </c>
      <c r="D96" s="20">
        <f t="shared" ref="D96:D109" si="38">SUM(E96:I96)</f>
        <v>27</v>
      </c>
      <c r="E96" s="20"/>
      <c r="F96" s="20"/>
      <c r="G96" s="20">
        <v>27</v>
      </c>
      <c r="H96" s="20"/>
      <c r="I96" s="20"/>
      <c r="J96" s="20">
        <f t="shared" ref="J96:J109" si="39">SUM(K96:O96)</f>
        <v>2</v>
      </c>
      <c r="K96" s="20"/>
      <c r="L96" s="20"/>
      <c r="M96" s="20">
        <v>2</v>
      </c>
      <c r="N96" s="20"/>
      <c r="O96" s="20"/>
      <c r="P96" s="23">
        <f t="shared" ref="P96:P109" si="40">SUM(Q96:U96)</f>
        <v>1</v>
      </c>
      <c r="Q96" s="27"/>
      <c r="R96" s="27"/>
      <c r="S96" s="27">
        <v>1</v>
      </c>
      <c r="T96" s="27"/>
      <c r="U96" s="27"/>
    </row>
    <row r="97" spans="1:21" ht="16.8" x14ac:dyDescent="0.3">
      <c r="A97" s="9">
        <v>2</v>
      </c>
      <c r="B97" s="10" t="s">
        <v>57</v>
      </c>
      <c r="C97" s="20">
        <f t="shared" si="37"/>
        <v>30</v>
      </c>
      <c r="D97" s="20">
        <f t="shared" si="38"/>
        <v>27</v>
      </c>
      <c r="E97" s="20"/>
      <c r="F97" s="20"/>
      <c r="G97" s="20">
        <v>27</v>
      </c>
      <c r="H97" s="20"/>
      <c r="I97" s="20"/>
      <c r="J97" s="20">
        <f t="shared" si="39"/>
        <v>2</v>
      </c>
      <c r="K97" s="20"/>
      <c r="L97" s="20"/>
      <c r="M97" s="20">
        <v>2</v>
      </c>
      <c r="N97" s="20"/>
      <c r="O97" s="20"/>
      <c r="P97" s="23">
        <f t="shared" si="40"/>
        <v>1</v>
      </c>
      <c r="Q97" s="27"/>
      <c r="R97" s="27"/>
      <c r="S97" s="27">
        <v>1</v>
      </c>
      <c r="T97" s="27"/>
      <c r="U97" s="27"/>
    </row>
    <row r="98" spans="1:21" ht="16.8" x14ac:dyDescent="0.3">
      <c r="A98" s="9">
        <v>3</v>
      </c>
      <c r="B98" s="10" t="s">
        <v>58</v>
      </c>
      <c r="C98" s="20">
        <f t="shared" si="37"/>
        <v>112</v>
      </c>
      <c r="D98" s="20">
        <f t="shared" si="38"/>
        <v>97</v>
      </c>
      <c r="E98" s="20"/>
      <c r="F98" s="20"/>
      <c r="G98" s="20">
        <v>97</v>
      </c>
      <c r="H98" s="20"/>
      <c r="I98" s="20"/>
      <c r="J98" s="20">
        <f t="shared" si="39"/>
        <v>10</v>
      </c>
      <c r="K98" s="20"/>
      <c r="L98" s="20"/>
      <c r="M98" s="20">
        <v>10</v>
      </c>
      <c r="N98" s="20"/>
      <c r="O98" s="20"/>
      <c r="P98" s="23">
        <f t="shared" si="40"/>
        <v>5</v>
      </c>
      <c r="Q98" s="27"/>
      <c r="R98" s="27"/>
      <c r="S98" s="27">
        <v>5</v>
      </c>
      <c r="T98" s="27"/>
      <c r="U98" s="27"/>
    </row>
    <row r="99" spans="1:21" ht="16.8" x14ac:dyDescent="0.3">
      <c r="A99" s="9">
        <v>4</v>
      </c>
      <c r="B99" s="10" t="s">
        <v>59</v>
      </c>
      <c r="C99" s="20">
        <f t="shared" si="37"/>
        <v>112</v>
      </c>
      <c r="D99" s="20">
        <f t="shared" si="38"/>
        <v>97</v>
      </c>
      <c r="E99" s="20"/>
      <c r="F99" s="20"/>
      <c r="G99" s="20">
        <v>97</v>
      </c>
      <c r="H99" s="20"/>
      <c r="I99" s="20"/>
      <c r="J99" s="20">
        <f t="shared" si="39"/>
        <v>10</v>
      </c>
      <c r="K99" s="20"/>
      <c r="L99" s="20"/>
      <c r="M99" s="20">
        <v>10</v>
      </c>
      <c r="N99" s="20"/>
      <c r="O99" s="20"/>
      <c r="P99" s="23">
        <f t="shared" si="40"/>
        <v>5</v>
      </c>
      <c r="Q99" s="27"/>
      <c r="R99" s="27"/>
      <c r="S99" s="27">
        <v>5</v>
      </c>
      <c r="T99" s="27"/>
      <c r="U99" s="27"/>
    </row>
    <row r="100" spans="1:21" ht="16.8" x14ac:dyDescent="0.3">
      <c r="A100" s="9">
        <v>5</v>
      </c>
      <c r="B100" s="10" t="s">
        <v>60</v>
      </c>
      <c r="C100" s="20">
        <f t="shared" si="37"/>
        <v>30</v>
      </c>
      <c r="D100" s="20">
        <f t="shared" si="38"/>
        <v>27</v>
      </c>
      <c r="E100" s="20"/>
      <c r="F100" s="20"/>
      <c r="G100" s="20">
        <v>27</v>
      </c>
      <c r="H100" s="20"/>
      <c r="I100" s="20"/>
      <c r="J100" s="20">
        <f t="shared" si="39"/>
        <v>2</v>
      </c>
      <c r="K100" s="20"/>
      <c r="L100" s="20"/>
      <c r="M100" s="20">
        <v>2</v>
      </c>
      <c r="N100" s="20"/>
      <c r="O100" s="20"/>
      <c r="P100" s="23">
        <f t="shared" si="40"/>
        <v>1</v>
      </c>
      <c r="Q100" s="27"/>
      <c r="R100" s="27"/>
      <c r="S100" s="27">
        <v>1</v>
      </c>
      <c r="T100" s="27"/>
      <c r="U100" s="27"/>
    </row>
    <row r="101" spans="1:21" ht="16.8" x14ac:dyDescent="0.3">
      <c r="A101" s="9">
        <v>6</v>
      </c>
      <c r="B101" s="10" t="s">
        <v>61</v>
      </c>
      <c r="C101" s="20">
        <f t="shared" si="37"/>
        <v>112</v>
      </c>
      <c r="D101" s="20">
        <f t="shared" si="38"/>
        <v>97</v>
      </c>
      <c r="E101" s="20"/>
      <c r="F101" s="20"/>
      <c r="G101" s="20">
        <v>97</v>
      </c>
      <c r="H101" s="20"/>
      <c r="I101" s="20"/>
      <c r="J101" s="20">
        <f t="shared" si="39"/>
        <v>10</v>
      </c>
      <c r="K101" s="20"/>
      <c r="L101" s="20"/>
      <c r="M101" s="20">
        <v>10</v>
      </c>
      <c r="N101" s="20"/>
      <c r="O101" s="20"/>
      <c r="P101" s="23">
        <f t="shared" si="40"/>
        <v>5</v>
      </c>
      <c r="Q101" s="27"/>
      <c r="R101" s="27"/>
      <c r="S101" s="27">
        <v>5</v>
      </c>
      <c r="T101" s="27"/>
      <c r="U101" s="27"/>
    </row>
    <row r="102" spans="1:21" ht="16.8" x14ac:dyDescent="0.3">
      <c r="A102" s="9">
        <v>7</v>
      </c>
      <c r="B102" s="10" t="s">
        <v>62</v>
      </c>
      <c r="C102" s="20">
        <f t="shared" si="37"/>
        <v>112</v>
      </c>
      <c r="D102" s="20">
        <f t="shared" si="38"/>
        <v>97</v>
      </c>
      <c r="E102" s="20"/>
      <c r="F102" s="20"/>
      <c r="G102" s="20">
        <v>97</v>
      </c>
      <c r="H102" s="20"/>
      <c r="I102" s="20"/>
      <c r="J102" s="20">
        <f t="shared" si="39"/>
        <v>10</v>
      </c>
      <c r="K102" s="20"/>
      <c r="L102" s="20"/>
      <c r="M102" s="20">
        <v>10</v>
      </c>
      <c r="N102" s="20"/>
      <c r="O102" s="20"/>
      <c r="P102" s="23">
        <f t="shared" si="40"/>
        <v>5</v>
      </c>
      <c r="Q102" s="27"/>
      <c r="R102" s="27"/>
      <c r="S102" s="27">
        <v>5</v>
      </c>
      <c r="T102" s="27"/>
      <c r="U102" s="27"/>
    </row>
    <row r="103" spans="1:21" ht="16.8" x14ac:dyDescent="0.3">
      <c r="A103" s="9">
        <v>8</v>
      </c>
      <c r="B103" s="10" t="s">
        <v>63</v>
      </c>
      <c r="C103" s="20">
        <f t="shared" si="37"/>
        <v>112</v>
      </c>
      <c r="D103" s="20">
        <f t="shared" si="38"/>
        <v>97</v>
      </c>
      <c r="E103" s="20"/>
      <c r="F103" s="20"/>
      <c r="G103" s="20">
        <v>97</v>
      </c>
      <c r="H103" s="20"/>
      <c r="I103" s="20"/>
      <c r="J103" s="20">
        <f t="shared" si="39"/>
        <v>10</v>
      </c>
      <c r="K103" s="20"/>
      <c r="L103" s="20"/>
      <c r="M103" s="20">
        <v>10</v>
      </c>
      <c r="N103" s="20"/>
      <c r="O103" s="20"/>
      <c r="P103" s="23">
        <f t="shared" si="40"/>
        <v>5</v>
      </c>
      <c r="Q103" s="27"/>
      <c r="R103" s="27"/>
      <c r="S103" s="27">
        <v>5</v>
      </c>
      <c r="T103" s="27"/>
      <c r="U103" s="27"/>
    </row>
    <row r="104" spans="1:21" ht="16.8" x14ac:dyDescent="0.3">
      <c r="A104" s="9">
        <v>9</v>
      </c>
      <c r="B104" s="10" t="s">
        <v>64</v>
      </c>
      <c r="C104" s="20">
        <f t="shared" si="37"/>
        <v>112</v>
      </c>
      <c r="D104" s="20">
        <f t="shared" si="38"/>
        <v>97</v>
      </c>
      <c r="E104" s="20"/>
      <c r="F104" s="20"/>
      <c r="G104" s="20">
        <v>97</v>
      </c>
      <c r="H104" s="20"/>
      <c r="I104" s="20"/>
      <c r="J104" s="20">
        <f t="shared" si="39"/>
        <v>10</v>
      </c>
      <c r="K104" s="20"/>
      <c r="L104" s="20"/>
      <c r="M104" s="20">
        <v>10</v>
      </c>
      <c r="N104" s="20"/>
      <c r="O104" s="20"/>
      <c r="P104" s="23">
        <f t="shared" si="40"/>
        <v>5</v>
      </c>
      <c r="Q104" s="27"/>
      <c r="R104" s="27"/>
      <c r="S104" s="27">
        <v>5</v>
      </c>
      <c r="T104" s="27"/>
      <c r="U104" s="27"/>
    </row>
    <row r="105" spans="1:21" ht="16.8" x14ac:dyDescent="0.3">
      <c r="A105" s="9">
        <v>10</v>
      </c>
      <c r="B105" s="10" t="s">
        <v>65</v>
      </c>
      <c r="C105" s="20">
        <f t="shared" si="37"/>
        <v>112</v>
      </c>
      <c r="D105" s="20">
        <f t="shared" si="38"/>
        <v>97</v>
      </c>
      <c r="E105" s="20"/>
      <c r="F105" s="20"/>
      <c r="G105" s="20">
        <v>97</v>
      </c>
      <c r="H105" s="20"/>
      <c r="I105" s="20"/>
      <c r="J105" s="20">
        <f t="shared" si="39"/>
        <v>10</v>
      </c>
      <c r="K105" s="20"/>
      <c r="L105" s="20"/>
      <c r="M105" s="20">
        <v>10</v>
      </c>
      <c r="N105" s="20"/>
      <c r="O105" s="20"/>
      <c r="P105" s="23">
        <f t="shared" si="40"/>
        <v>5</v>
      </c>
      <c r="Q105" s="27"/>
      <c r="R105" s="27"/>
      <c r="S105" s="27">
        <v>5</v>
      </c>
      <c r="T105" s="27"/>
      <c r="U105" s="27"/>
    </row>
    <row r="106" spans="1:21" ht="16.8" x14ac:dyDescent="0.3">
      <c r="A106" s="9">
        <v>11</v>
      </c>
      <c r="B106" s="10" t="s">
        <v>66</v>
      </c>
      <c r="C106" s="20">
        <f t="shared" si="37"/>
        <v>30</v>
      </c>
      <c r="D106" s="20">
        <f t="shared" si="38"/>
        <v>27</v>
      </c>
      <c r="E106" s="20"/>
      <c r="F106" s="20"/>
      <c r="G106" s="20">
        <v>27</v>
      </c>
      <c r="H106" s="20"/>
      <c r="I106" s="20"/>
      <c r="J106" s="20">
        <f t="shared" si="39"/>
        <v>2</v>
      </c>
      <c r="K106" s="20"/>
      <c r="L106" s="20"/>
      <c r="M106" s="20">
        <v>2</v>
      </c>
      <c r="N106" s="20"/>
      <c r="O106" s="20"/>
      <c r="P106" s="23">
        <f t="shared" si="40"/>
        <v>1</v>
      </c>
      <c r="Q106" s="27"/>
      <c r="R106" s="27"/>
      <c r="S106" s="27">
        <v>1</v>
      </c>
      <c r="T106" s="27"/>
      <c r="U106" s="27"/>
    </row>
    <row r="107" spans="1:21" ht="16.8" x14ac:dyDescent="0.3">
      <c r="A107" s="9">
        <v>12</v>
      </c>
      <c r="B107" s="10" t="s">
        <v>67</v>
      </c>
      <c r="C107" s="20">
        <f t="shared" si="37"/>
        <v>112</v>
      </c>
      <c r="D107" s="20">
        <f t="shared" si="38"/>
        <v>97</v>
      </c>
      <c r="E107" s="20"/>
      <c r="F107" s="20"/>
      <c r="G107" s="20">
        <v>97</v>
      </c>
      <c r="H107" s="20"/>
      <c r="I107" s="20"/>
      <c r="J107" s="20">
        <f t="shared" si="39"/>
        <v>10</v>
      </c>
      <c r="K107" s="20"/>
      <c r="L107" s="20"/>
      <c r="M107" s="20">
        <v>10</v>
      </c>
      <c r="N107" s="20"/>
      <c r="O107" s="20"/>
      <c r="P107" s="23">
        <f t="shared" si="40"/>
        <v>5</v>
      </c>
      <c r="Q107" s="27"/>
      <c r="R107" s="27"/>
      <c r="S107" s="27">
        <v>5</v>
      </c>
      <c r="T107" s="27"/>
      <c r="U107" s="27"/>
    </row>
    <row r="108" spans="1:21" ht="16.8" x14ac:dyDescent="0.3">
      <c r="A108" s="9">
        <v>13</v>
      </c>
      <c r="B108" s="10" t="s">
        <v>68</v>
      </c>
      <c r="C108" s="20">
        <f t="shared" si="37"/>
        <v>112</v>
      </c>
      <c r="D108" s="20">
        <f t="shared" si="38"/>
        <v>97</v>
      </c>
      <c r="E108" s="20"/>
      <c r="F108" s="20"/>
      <c r="G108" s="20">
        <v>97</v>
      </c>
      <c r="H108" s="20"/>
      <c r="I108" s="20"/>
      <c r="J108" s="20">
        <f t="shared" si="39"/>
        <v>10</v>
      </c>
      <c r="K108" s="20"/>
      <c r="L108" s="20"/>
      <c r="M108" s="20">
        <v>10</v>
      </c>
      <c r="N108" s="20"/>
      <c r="O108" s="20"/>
      <c r="P108" s="23">
        <f t="shared" si="40"/>
        <v>5</v>
      </c>
      <c r="Q108" s="27"/>
      <c r="R108" s="27"/>
      <c r="S108" s="27">
        <v>5</v>
      </c>
      <c r="T108" s="27"/>
      <c r="U108" s="27"/>
    </row>
    <row r="109" spans="1:21" ht="16.8" x14ac:dyDescent="0.3">
      <c r="A109" s="9">
        <v>14</v>
      </c>
      <c r="B109" s="10" t="s">
        <v>69</v>
      </c>
      <c r="C109" s="20">
        <f t="shared" si="37"/>
        <v>111</v>
      </c>
      <c r="D109" s="20">
        <f t="shared" si="38"/>
        <v>97</v>
      </c>
      <c r="E109" s="20"/>
      <c r="F109" s="20"/>
      <c r="G109" s="20">
        <v>97</v>
      </c>
      <c r="H109" s="20"/>
      <c r="I109" s="20"/>
      <c r="J109" s="20">
        <f t="shared" si="39"/>
        <v>9</v>
      </c>
      <c r="K109" s="20"/>
      <c r="L109" s="20"/>
      <c r="M109" s="20">
        <v>9</v>
      </c>
      <c r="N109" s="20"/>
      <c r="O109" s="20"/>
      <c r="P109" s="23">
        <f t="shared" si="40"/>
        <v>5</v>
      </c>
      <c r="Q109" s="27"/>
      <c r="R109" s="27"/>
      <c r="S109" s="27">
        <v>5</v>
      </c>
      <c r="T109" s="27"/>
      <c r="U109" s="27"/>
    </row>
    <row r="110" spans="1:21" s="8" customFormat="1" ht="46.5" customHeight="1" x14ac:dyDescent="0.3">
      <c r="A110" s="25" t="s">
        <v>93</v>
      </c>
      <c r="B110" s="13" t="s">
        <v>29</v>
      </c>
      <c r="C110" s="27">
        <f>SUM(C111:C121)</f>
        <v>1175</v>
      </c>
      <c r="D110" s="27">
        <f t="shared" ref="D110:U110" si="41">SUM(D111:D121)</f>
        <v>1020</v>
      </c>
      <c r="E110" s="27">
        <f t="shared" si="41"/>
        <v>0</v>
      </c>
      <c r="F110" s="27">
        <f t="shared" si="41"/>
        <v>0</v>
      </c>
      <c r="G110" s="27">
        <f t="shared" si="41"/>
        <v>0</v>
      </c>
      <c r="H110" s="27">
        <f t="shared" si="41"/>
        <v>0</v>
      </c>
      <c r="I110" s="27">
        <f t="shared" si="41"/>
        <v>1020</v>
      </c>
      <c r="J110" s="27">
        <f t="shared" si="41"/>
        <v>103</v>
      </c>
      <c r="K110" s="27">
        <f t="shared" si="41"/>
        <v>0</v>
      </c>
      <c r="L110" s="27">
        <f t="shared" si="41"/>
        <v>0</v>
      </c>
      <c r="M110" s="27">
        <f t="shared" si="41"/>
        <v>0</v>
      </c>
      <c r="N110" s="27">
        <f t="shared" si="41"/>
        <v>0</v>
      </c>
      <c r="O110" s="27">
        <f t="shared" si="41"/>
        <v>103</v>
      </c>
      <c r="P110" s="27">
        <f t="shared" si="41"/>
        <v>52</v>
      </c>
      <c r="Q110" s="27">
        <f t="shared" si="41"/>
        <v>0</v>
      </c>
      <c r="R110" s="27">
        <f t="shared" si="41"/>
        <v>0</v>
      </c>
      <c r="S110" s="27">
        <f t="shared" si="41"/>
        <v>0</v>
      </c>
      <c r="T110" s="27">
        <f t="shared" si="41"/>
        <v>0</v>
      </c>
      <c r="U110" s="27">
        <f t="shared" si="41"/>
        <v>52</v>
      </c>
    </row>
    <row r="111" spans="1:21" ht="16.8" x14ac:dyDescent="0.3">
      <c r="A111" s="14">
        <v>1</v>
      </c>
      <c r="B111" s="2" t="s">
        <v>78</v>
      </c>
      <c r="C111" s="20">
        <f t="shared" ref="C111:C121" si="42">D111+J111+P111</f>
        <v>25</v>
      </c>
      <c r="D111" s="20">
        <f t="shared" ref="D111:D121" si="43">SUM(E111:I111)</f>
        <v>20</v>
      </c>
      <c r="E111" s="20"/>
      <c r="F111" s="20"/>
      <c r="G111" s="20"/>
      <c r="H111" s="20"/>
      <c r="I111" s="20">
        <v>20</v>
      </c>
      <c r="J111" s="20">
        <f t="shared" ref="J111:J121" si="44">SUM(K111:O111)</f>
        <v>3</v>
      </c>
      <c r="K111" s="20"/>
      <c r="L111" s="20"/>
      <c r="M111" s="20"/>
      <c r="N111" s="20"/>
      <c r="O111" s="20">
        <v>3</v>
      </c>
      <c r="P111" s="23">
        <f t="shared" ref="P111:P121" si="45">SUM(Q111:U111)</f>
        <v>2</v>
      </c>
      <c r="Q111" s="27"/>
      <c r="R111" s="27"/>
      <c r="S111" s="27"/>
      <c r="T111" s="27"/>
      <c r="U111" s="20">
        <v>2</v>
      </c>
    </row>
    <row r="112" spans="1:21" ht="16.8" x14ac:dyDescent="0.3">
      <c r="A112" s="14">
        <v>2</v>
      </c>
      <c r="B112" s="2" t="s">
        <v>58</v>
      </c>
      <c r="C112" s="20">
        <f t="shared" si="42"/>
        <v>115</v>
      </c>
      <c r="D112" s="20">
        <f t="shared" si="43"/>
        <v>100</v>
      </c>
      <c r="E112" s="20"/>
      <c r="F112" s="20"/>
      <c r="G112" s="20"/>
      <c r="H112" s="20"/>
      <c r="I112" s="20">
        <v>100</v>
      </c>
      <c r="J112" s="20">
        <f t="shared" si="44"/>
        <v>10</v>
      </c>
      <c r="K112" s="20"/>
      <c r="L112" s="20"/>
      <c r="M112" s="20"/>
      <c r="N112" s="20"/>
      <c r="O112" s="20">
        <v>10</v>
      </c>
      <c r="P112" s="23">
        <f t="shared" si="45"/>
        <v>5</v>
      </c>
      <c r="Q112" s="27"/>
      <c r="R112" s="27"/>
      <c r="S112" s="27"/>
      <c r="T112" s="27"/>
      <c r="U112" s="20">
        <v>5</v>
      </c>
    </row>
    <row r="113" spans="1:21" ht="16.8" x14ac:dyDescent="0.3">
      <c r="A113" s="14">
        <v>3</v>
      </c>
      <c r="B113" s="2" t="s">
        <v>68</v>
      </c>
      <c r="C113" s="20">
        <f t="shared" si="42"/>
        <v>115</v>
      </c>
      <c r="D113" s="20">
        <f t="shared" si="43"/>
        <v>100</v>
      </c>
      <c r="E113" s="20"/>
      <c r="F113" s="20"/>
      <c r="G113" s="20"/>
      <c r="H113" s="20"/>
      <c r="I113" s="20">
        <v>100</v>
      </c>
      <c r="J113" s="20">
        <f t="shared" si="44"/>
        <v>10</v>
      </c>
      <c r="K113" s="20"/>
      <c r="L113" s="20"/>
      <c r="M113" s="20"/>
      <c r="N113" s="20"/>
      <c r="O113" s="20">
        <v>10</v>
      </c>
      <c r="P113" s="23">
        <f t="shared" si="45"/>
        <v>5</v>
      </c>
      <c r="Q113" s="27"/>
      <c r="R113" s="27"/>
      <c r="S113" s="27"/>
      <c r="T113" s="27"/>
      <c r="U113" s="20">
        <v>5</v>
      </c>
    </row>
    <row r="114" spans="1:21" ht="16.8" x14ac:dyDescent="0.3">
      <c r="A114" s="14">
        <v>4</v>
      </c>
      <c r="B114" s="2" t="s">
        <v>79</v>
      </c>
      <c r="C114" s="20">
        <f t="shared" si="42"/>
        <v>115</v>
      </c>
      <c r="D114" s="20">
        <f t="shared" si="43"/>
        <v>100</v>
      </c>
      <c r="E114" s="20"/>
      <c r="F114" s="20"/>
      <c r="G114" s="20"/>
      <c r="H114" s="20"/>
      <c r="I114" s="20">
        <v>100</v>
      </c>
      <c r="J114" s="20">
        <f t="shared" si="44"/>
        <v>10</v>
      </c>
      <c r="K114" s="20"/>
      <c r="L114" s="20"/>
      <c r="M114" s="20"/>
      <c r="N114" s="20"/>
      <c r="O114" s="20">
        <v>10</v>
      </c>
      <c r="P114" s="23">
        <f t="shared" si="45"/>
        <v>5</v>
      </c>
      <c r="Q114" s="27"/>
      <c r="R114" s="27"/>
      <c r="S114" s="27"/>
      <c r="T114" s="27"/>
      <c r="U114" s="20">
        <v>5</v>
      </c>
    </row>
    <row r="115" spans="1:21" ht="16.8" x14ac:dyDescent="0.3">
      <c r="A115" s="14">
        <v>5</v>
      </c>
      <c r="B115" s="2" t="s">
        <v>80</v>
      </c>
      <c r="C115" s="20">
        <f t="shared" si="42"/>
        <v>115</v>
      </c>
      <c r="D115" s="20">
        <f t="shared" si="43"/>
        <v>100</v>
      </c>
      <c r="E115" s="20"/>
      <c r="F115" s="20"/>
      <c r="G115" s="20"/>
      <c r="H115" s="20"/>
      <c r="I115" s="20">
        <v>100</v>
      </c>
      <c r="J115" s="20">
        <f t="shared" si="44"/>
        <v>10</v>
      </c>
      <c r="K115" s="20"/>
      <c r="L115" s="20"/>
      <c r="M115" s="20"/>
      <c r="N115" s="20"/>
      <c r="O115" s="20">
        <v>10</v>
      </c>
      <c r="P115" s="23">
        <f t="shared" si="45"/>
        <v>5</v>
      </c>
      <c r="Q115" s="27"/>
      <c r="R115" s="27"/>
      <c r="S115" s="27"/>
      <c r="T115" s="27"/>
      <c r="U115" s="20">
        <v>5</v>
      </c>
    </row>
    <row r="116" spans="1:21" ht="16.8" x14ac:dyDescent="0.3">
      <c r="A116" s="14">
        <v>6</v>
      </c>
      <c r="B116" s="2" t="s">
        <v>81</v>
      </c>
      <c r="C116" s="20">
        <f t="shared" si="42"/>
        <v>115</v>
      </c>
      <c r="D116" s="20">
        <f t="shared" si="43"/>
        <v>100</v>
      </c>
      <c r="E116" s="20"/>
      <c r="F116" s="20"/>
      <c r="G116" s="20"/>
      <c r="H116" s="20"/>
      <c r="I116" s="20">
        <v>100</v>
      </c>
      <c r="J116" s="20">
        <f t="shared" si="44"/>
        <v>10</v>
      </c>
      <c r="K116" s="20"/>
      <c r="L116" s="20"/>
      <c r="M116" s="20"/>
      <c r="N116" s="20"/>
      <c r="O116" s="20">
        <v>10</v>
      </c>
      <c r="P116" s="23">
        <f t="shared" si="45"/>
        <v>5</v>
      </c>
      <c r="Q116" s="27"/>
      <c r="R116" s="27"/>
      <c r="S116" s="27"/>
      <c r="T116" s="27"/>
      <c r="U116" s="20">
        <v>5</v>
      </c>
    </row>
    <row r="117" spans="1:21" ht="16.8" x14ac:dyDescent="0.3">
      <c r="A117" s="14">
        <v>7</v>
      </c>
      <c r="B117" s="2" t="s">
        <v>82</v>
      </c>
      <c r="C117" s="20">
        <f t="shared" si="42"/>
        <v>115</v>
      </c>
      <c r="D117" s="20">
        <f t="shared" si="43"/>
        <v>100</v>
      </c>
      <c r="E117" s="20"/>
      <c r="F117" s="20"/>
      <c r="G117" s="20"/>
      <c r="H117" s="20"/>
      <c r="I117" s="20">
        <v>100</v>
      </c>
      <c r="J117" s="20">
        <f t="shared" si="44"/>
        <v>10</v>
      </c>
      <c r="K117" s="20"/>
      <c r="L117" s="20"/>
      <c r="M117" s="20"/>
      <c r="N117" s="20"/>
      <c r="O117" s="20">
        <v>10</v>
      </c>
      <c r="P117" s="23">
        <f t="shared" si="45"/>
        <v>5</v>
      </c>
      <c r="Q117" s="27"/>
      <c r="R117" s="27"/>
      <c r="S117" s="27"/>
      <c r="T117" s="27"/>
      <c r="U117" s="20">
        <v>5</v>
      </c>
    </row>
    <row r="118" spans="1:21" ht="16.8" x14ac:dyDescent="0.3">
      <c r="A118" s="14">
        <v>8</v>
      </c>
      <c r="B118" s="2" t="s">
        <v>62</v>
      </c>
      <c r="C118" s="20">
        <f t="shared" si="42"/>
        <v>115</v>
      </c>
      <c r="D118" s="20">
        <f t="shared" si="43"/>
        <v>100</v>
      </c>
      <c r="E118" s="20"/>
      <c r="F118" s="20"/>
      <c r="G118" s="20"/>
      <c r="H118" s="20"/>
      <c r="I118" s="20">
        <v>100</v>
      </c>
      <c r="J118" s="20">
        <f t="shared" si="44"/>
        <v>10</v>
      </c>
      <c r="K118" s="20"/>
      <c r="L118" s="20"/>
      <c r="M118" s="20"/>
      <c r="N118" s="20"/>
      <c r="O118" s="20">
        <v>10</v>
      </c>
      <c r="P118" s="23">
        <f t="shared" si="45"/>
        <v>5</v>
      </c>
      <c r="Q118" s="27"/>
      <c r="R118" s="27"/>
      <c r="S118" s="27"/>
      <c r="T118" s="27"/>
      <c r="U118" s="20">
        <v>5</v>
      </c>
    </row>
    <row r="119" spans="1:21" ht="16.8" x14ac:dyDescent="0.3">
      <c r="A119" s="14">
        <v>9</v>
      </c>
      <c r="B119" s="2" t="s">
        <v>63</v>
      </c>
      <c r="C119" s="20">
        <f t="shared" si="42"/>
        <v>115</v>
      </c>
      <c r="D119" s="20">
        <f t="shared" si="43"/>
        <v>100</v>
      </c>
      <c r="E119" s="20"/>
      <c r="F119" s="20"/>
      <c r="G119" s="20"/>
      <c r="H119" s="20"/>
      <c r="I119" s="20">
        <v>100</v>
      </c>
      <c r="J119" s="20">
        <f t="shared" si="44"/>
        <v>10</v>
      </c>
      <c r="K119" s="20"/>
      <c r="L119" s="20"/>
      <c r="M119" s="20"/>
      <c r="N119" s="20"/>
      <c r="O119" s="20">
        <v>10</v>
      </c>
      <c r="P119" s="23">
        <f t="shared" si="45"/>
        <v>5</v>
      </c>
      <c r="Q119" s="27"/>
      <c r="R119" s="27"/>
      <c r="S119" s="27"/>
      <c r="T119" s="27"/>
      <c r="U119" s="20">
        <v>5</v>
      </c>
    </row>
    <row r="120" spans="1:21" ht="16.8" x14ac:dyDescent="0.3">
      <c r="A120" s="14">
        <v>10</v>
      </c>
      <c r="B120" s="2" t="s">
        <v>64</v>
      </c>
      <c r="C120" s="20">
        <f t="shared" si="42"/>
        <v>115</v>
      </c>
      <c r="D120" s="20">
        <f t="shared" si="43"/>
        <v>100</v>
      </c>
      <c r="E120" s="20"/>
      <c r="F120" s="20"/>
      <c r="G120" s="20"/>
      <c r="H120" s="20"/>
      <c r="I120" s="20">
        <v>100</v>
      </c>
      <c r="J120" s="20">
        <f t="shared" si="44"/>
        <v>10</v>
      </c>
      <c r="K120" s="20"/>
      <c r="L120" s="20"/>
      <c r="M120" s="20"/>
      <c r="N120" s="20"/>
      <c r="O120" s="20">
        <v>10</v>
      </c>
      <c r="P120" s="23">
        <f t="shared" si="45"/>
        <v>5</v>
      </c>
      <c r="Q120" s="27"/>
      <c r="R120" s="27"/>
      <c r="S120" s="27"/>
      <c r="T120" s="27"/>
      <c r="U120" s="20">
        <v>5</v>
      </c>
    </row>
    <row r="121" spans="1:21" ht="16.8" x14ac:dyDescent="0.3">
      <c r="A121" s="14">
        <v>11</v>
      </c>
      <c r="B121" s="2" t="s">
        <v>65</v>
      </c>
      <c r="C121" s="20">
        <f t="shared" si="42"/>
        <v>115</v>
      </c>
      <c r="D121" s="20">
        <f t="shared" si="43"/>
        <v>100</v>
      </c>
      <c r="E121" s="20"/>
      <c r="F121" s="20"/>
      <c r="G121" s="20"/>
      <c r="H121" s="20"/>
      <c r="I121" s="20">
        <v>100</v>
      </c>
      <c r="J121" s="20">
        <f t="shared" si="44"/>
        <v>10</v>
      </c>
      <c r="K121" s="20"/>
      <c r="L121" s="20"/>
      <c r="M121" s="20"/>
      <c r="N121" s="20"/>
      <c r="O121" s="20">
        <v>10</v>
      </c>
      <c r="P121" s="23">
        <f t="shared" si="45"/>
        <v>5</v>
      </c>
      <c r="Q121" s="27"/>
      <c r="R121" s="27"/>
      <c r="S121" s="27"/>
      <c r="T121" s="27"/>
      <c r="U121" s="20">
        <v>5</v>
      </c>
    </row>
    <row r="122" spans="1:21" s="8" customFormat="1" ht="35.25" customHeight="1" x14ac:dyDescent="0.3">
      <c r="A122" s="25" t="s">
        <v>5</v>
      </c>
      <c r="B122" s="13" t="s">
        <v>30</v>
      </c>
      <c r="C122" s="27">
        <f>C123+C124</f>
        <v>381</v>
      </c>
      <c r="D122" s="27">
        <f t="shared" ref="D122:U122" si="46">D123+D124</f>
        <v>330</v>
      </c>
      <c r="E122" s="27">
        <f t="shared" si="46"/>
        <v>0</v>
      </c>
      <c r="F122" s="27">
        <f t="shared" si="46"/>
        <v>0</v>
      </c>
      <c r="G122" s="27">
        <f t="shared" si="46"/>
        <v>0</v>
      </c>
      <c r="H122" s="27">
        <f t="shared" si="46"/>
        <v>0</v>
      </c>
      <c r="I122" s="27">
        <f t="shared" si="46"/>
        <v>330</v>
      </c>
      <c r="J122" s="27">
        <f t="shared" si="46"/>
        <v>34</v>
      </c>
      <c r="K122" s="27">
        <f t="shared" si="46"/>
        <v>0</v>
      </c>
      <c r="L122" s="27">
        <f t="shared" si="46"/>
        <v>0</v>
      </c>
      <c r="M122" s="27">
        <f t="shared" si="46"/>
        <v>0</v>
      </c>
      <c r="N122" s="27">
        <f t="shared" si="46"/>
        <v>0</v>
      </c>
      <c r="O122" s="27">
        <f t="shared" si="46"/>
        <v>34</v>
      </c>
      <c r="P122" s="27">
        <f t="shared" si="46"/>
        <v>17</v>
      </c>
      <c r="Q122" s="27">
        <f t="shared" si="46"/>
        <v>0</v>
      </c>
      <c r="R122" s="27">
        <f t="shared" si="46"/>
        <v>0</v>
      </c>
      <c r="S122" s="27">
        <f t="shared" si="46"/>
        <v>0</v>
      </c>
      <c r="T122" s="27">
        <f t="shared" si="46"/>
        <v>0</v>
      </c>
      <c r="U122" s="27">
        <f t="shared" si="46"/>
        <v>17</v>
      </c>
    </row>
    <row r="123" spans="1:21" s="36" customFormat="1" ht="48.6" x14ac:dyDescent="0.3">
      <c r="A123" s="30" t="s">
        <v>5</v>
      </c>
      <c r="B123" s="31" t="s">
        <v>53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>
        <v>0</v>
      </c>
      <c r="U123" s="32">
        <v>0</v>
      </c>
    </row>
    <row r="124" spans="1:21" s="36" customFormat="1" ht="48.75" customHeight="1" x14ac:dyDescent="0.3">
      <c r="A124" s="30" t="s">
        <v>7</v>
      </c>
      <c r="B124" s="31" t="s">
        <v>54</v>
      </c>
      <c r="C124" s="32">
        <f>SUM(C125:C139)</f>
        <v>381</v>
      </c>
      <c r="D124" s="32">
        <f t="shared" ref="D124:U124" si="47">SUM(D125:D139)</f>
        <v>330</v>
      </c>
      <c r="E124" s="32">
        <f t="shared" si="47"/>
        <v>0</v>
      </c>
      <c r="F124" s="32">
        <f t="shared" si="47"/>
        <v>0</v>
      </c>
      <c r="G124" s="32">
        <f t="shared" si="47"/>
        <v>0</v>
      </c>
      <c r="H124" s="32">
        <f t="shared" si="47"/>
        <v>0</v>
      </c>
      <c r="I124" s="32">
        <f t="shared" si="47"/>
        <v>330</v>
      </c>
      <c r="J124" s="32">
        <f t="shared" si="47"/>
        <v>34</v>
      </c>
      <c r="K124" s="32">
        <f t="shared" si="47"/>
        <v>0</v>
      </c>
      <c r="L124" s="32">
        <f t="shared" si="47"/>
        <v>0</v>
      </c>
      <c r="M124" s="32">
        <f t="shared" si="47"/>
        <v>0</v>
      </c>
      <c r="N124" s="32">
        <f t="shared" si="47"/>
        <v>0</v>
      </c>
      <c r="O124" s="32">
        <f t="shared" si="47"/>
        <v>34</v>
      </c>
      <c r="P124" s="32">
        <f t="shared" si="47"/>
        <v>17</v>
      </c>
      <c r="Q124" s="32">
        <f t="shared" si="47"/>
        <v>0</v>
      </c>
      <c r="R124" s="32">
        <f t="shared" si="47"/>
        <v>0</v>
      </c>
      <c r="S124" s="32">
        <f t="shared" si="47"/>
        <v>0</v>
      </c>
      <c r="T124" s="32">
        <f t="shared" si="47"/>
        <v>0</v>
      </c>
      <c r="U124" s="32">
        <f t="shared" si="47"/>
        <v>17</v>
      </c>
    </row>
    <row r="125" spans="1:21" x14ac:dyDescent="0.3">
      <c r="A125" s="14">
        <v>1</v>
      </c>
      <c r="B125" s="15" t="s">
        <v>85</v>
      </c>
      <c r="C125" s="20">
        <f t="shared" ref="C125:C139" si="48">D125+J125+P125</f>
        <v>38.700000000000003</v>
      </c>
      <c r="D125" s="20">
        <f t="shared" ref="D125:D139" si="49">SUM(E125:I125)</f>
        <v>34</v>
      </c>
      <c r="E125" s="20"/>
      <c r="F125" s="20"/>
      <c r="G125" s="20"/>
      <c r="H125" s="20"/>
      <c r="I125" s="20">
        <v>34</v>
      </c>
      <c r="J125" s="20">
        <f t="shared" ref="J125:J139" si="50">SUM(K125:O125)</f>
        <v>3</v>
      </c>
      <c r="K125" s="20"/>
      <c r="L125" s="20"/>
      <c r="M125" s="20"/>
      <c r="N125" s="20"/>
      <c r="O125" s="20">
        <v>3</v>
      </c>
      <c r="P125" s="23">
        <f t="shared" ref="P125:P139" si="51">SUM(Q125:U125)</f>
        <v>1.7</v>
      </c>
      <c r="Q125" s="20"/>
      <c r="R125" s="20"/>
      <c r="S125" s="20"/>
      <c r="T125" s="20"/>
      <c r="U125" s="20">
        <v>1.7</v>
      </c>
    </row>
    <row r="126" spans="1:21" ht="18" x14ac:dyDescent="0.35">
      <c r="A126" s="14">
        <v>2</v>
      </c>
      <c r="B126" s="12" t="s">
        <v>56</v>
      </c>
      <c r="C126" s="20">
        <f t="shared" si="48"/>
        <v>10.5</v>
      </c>
      <c r="D126" s="20">
        <f t="shared" si="49"/>
        <v>9</v>
      </c>
      <c r="E126" s="20"/>
      <c r="F126" s="20"/>
      <c r="G126" s="20"/>
      <c r="H126" s="20"/>
      <c r="I126" s="20">
        <v>9</v>
      </c>
      <c r="J126" s="20">
        <f t="shared" si="50"/>
        <v>1</v>
      </c>
      <c r="K126" s="20"/>
      <c r="L126" s="20"/>
      <c r="M126" s="20"/>
      <c r="N126" s="20"/>
      <c r="O126" s="20">
        <v>1</v>
      </c>
      <c r="P126" s="23">
        <f t="shared" si="51"/>
        <v>0.5</v>
      </c>
      <c r="Q126" s="20"/>
      <c r="R126" s="20"/>
      <c r="S126" s="20"/>
      <c r="T126" s="20"/>
      <c r="U126" s="20">
        <v>0.5</v>
      </c>
    </row>
    <row r="127" spans="1:21" ht="18" x14ac:dyDescent="0.35">
      <c r="A127" s="14">
        <v>3</v>
      </c>
      <c r="B127" s="12" t="s">
        <v>57</v>
      </c>
      <c r="C127" s="20">
        <f t="shared" si="48"/>
        <v>10.5</v>
      </c>
      <c r="D127" s="20">
        <f t="shared" si="49"/>
        <v>9</v>
      </c>
      <c r="E127" s="20"/>
      <c r="F127" s="20"/>
      <c r="G127" s="20"/>
      <c r="H127" s="20"/>
      <c r="I127" s="20">
        <v>9</v>
      </c>
      <c r="J127" s="20">
        <f t="shared" si="50"/>
        <v>1</v>
      </c>
      <c r="K127" s="20"/>
      <c r="L127" s="20"/>
      <c r="M127" s="20"/>
      <c r="N127" s="20"/>
      <c r="O127" s="20">
        <v>1</v>
      </c>
      <c r="P127" s="23">
        <f t="shared" si="51"/>
        <v>0.5</v>
      </c>
      <c r="Q127" s="20"/>
      <c r="R127" s="20"/>
      <c r="S127" s="20"/>
      <c r="T127" s="20"/>
      <c r="U127" s="20">
        <v>0.5</v>
      </c>
    </row>
    <row r="128" spans="1:21" ht="18" x14ac:dyDescent="0.3">
      <c r="A128" s="14">
        <v>4</v>
      </c>
      <c r="B128" s="11" t="s">
        <v>58</v>
      </c>
      <c r="C128" s="20">
        <f t="shared" si="48"/>
        <v>30.5</v>
      </c>
      <c r="D128" s="20">
        <f t="shared" si="49"/>
        <v>26</v>
      </c>
      <c r="E128" s="20"/>
      <c r="F128" s="20"/>
      <c r="G128" s="20"/>
      <c r="H128" s="20"/>
      <c r="I128" s="20">
        <v>26</v>
      </c>
      <c r="J128" s="20">
        <f t="shared" si="50"/>
        <v>3</v>
      </c>
      <c r="K128" s="20"/>
      <c r="L128" s="20"/>
      <c r="M128" s="20"/>
      <c r="N128" s="20"/>
      <c r="O128" s="20">
        <v>3</v>
      </c>
      <c r="P128" s="23">
        <f t="shared" si="51"/>
        <v>1.5</v>
      </c>
      <c r="Q128" s="20"/>
      <c r="R128" s="20"/>
      <c r="S128" s="20"/>
      <c r="T128" s="20"/>
      <c r="U128" s="20">
        <v>1.5</v>
      </c>
    </row>
    <row r="129" spans="1:21" ht="18" x14ac:dyDescent="0.3">
      <c r="A129" s="14">
        <v>5</v>
      </c>
      <c r="B129" s="11" t="s">
        <v>59</v>
      </c>
      <c r="C129" s="20">
        <f t="shared" si="48"/>
        <v>29</v>
      </c>
      <c r="D129" s="20">
        <f t="shared" si="49"/>
        <v>26</v>
      </c>
      <c r="E129" s="20"/>
      <c r="F129" s="20"/>
      <c r="G129" s="20"/>
      <c r="H129" s="20"/>
      <c r="I129" s="20">
        <v>26</v>
      </c>
      <c r="J129" s="20">
        <f t="shared" si="50"/>
        <v>2</v>
      </c>
      <c r="K129" s="20"/>
      <c r="L129" s="20"/>
      <c r="M129" s="20"/>
      <c r="N129" s="20"/>
      <c r="O129" s="20">
        <v>2</v>
      </c>
      <c r="P129" s="23">
        <f t="shared" si="51"/>
        <v>1</v>
      </c>
      <c r="Q129" s="20"/>
      <c r="R129" s="20"/>
      <c r="S129" s="20"/>
      <c r="T129" s="20"/>
      <c r="U129" s="20">
        <v>1</v>
      </c>
    </row>
    <row r="130" spans="1:21" ht="18" x14ac:dyDescent="0.3">
      <c r="A130" s="14">
        <v>6</v>
      </c>
      <c r="B130" s="11" t="s">
        <v>60</v>
      </c>
      <c r="C130" s="20">
        <f t="shared" si="48"/>
        <v>10.5</v>
      </c>
      <c r="D130" s="20">
        <f t="shared" si="49"/>
        <v>9</v>
      </c>
      <c r="E130" s="20"/>
      <c r="F130" s="20"/>
      <c r="G130" s="20"/>
      <c r="H130" s="20"/>
      <c r="I130" s="20">
        <v>9</v>
      </c>
      <c r="J130" s="20">
        <f t="shared" si="50"/>
        <v>1</v>
      </c>
      <c r="K130" s="20"/>
      <c r="L130" s="20"/>
      <c r="M130" s="20"/>
      <c r="N130" s="20"/>
      <c r="O130" s="20">
        <v>1</v>
      </c>
      <c r="P130" s="23">
        <f t="shared" si="51"/>
        <v>0.5</v>
      </c>
      <c r="Q130" s="20"/>
      <c r="R130" s="20"/>
      <c r="S130" s="20"/>
      <c r="T130" s="20"/>
      <c r="U130" s="20">
        <v>0.5</v>
      </c>
    </row>
    <row r="131" spans="1:21" ht="18" x14ac:dyDescent="0.3">
      <c r="A131" s="14">
        <v>7</v>
      </c>
      <c r="B131" s="11" t="s">
        <v>61</v>
      </c>
      <c r="C131" s="20">
        <f t="shared" si="48"/>
        <v>29</v>
      </c>
      <c r="D131" s="20">
        <f t="shared" si="49"/>
        <v>26</v>
      </c>
      <c r="E131" s="20"/>
      <c r="F131" s="20"/>
      <c r="G131" s="20"/>
      <c r="H131" s="20"/>
      <c r="I131" s="20">
        <v>26</v>
      </c>
      <c r="J131" s="20">
        <f t="shared" si="50"/>
        <v>2</v>
      </c>
      <c r="K131" s="20"/>
      <c r="L131" s="20"/>
      <c r="M131" s="20"/>
      <c r="N131" s="20"/>
      <c r="O131" s="20">
        <v>2</v>
      </c>
      <c r="P131" s="23">
        <f t="shared" si="51"/>
        <v>1</v>
      </c>
      <c r="Q131" s="20"/>
      <c r="R131" s="20"/>
      <c r="S131" s="20"/>
      <c r="T131" s="20"/>
      <c r="U131" s="20">
        <v>1</v>
      </c>
    </row>
    <row r="132" spans="1:21" ht="18" x14ac:dyDescent="0.3">
      <c r="A132" s="14">
        <v>8</v>
      </c>
      <c r="B132" s="11" t="s">
        <v>62</v>
      </c>
      <c r="C132" s="20">
        <f t="shared" si="48"/>
        <v>29</v>
      </c>
      <c r="D132" s="20">
        <f t="shared" si="49"/>
        <v>26</v>
      </c>
      <c r="E132" s="20"/>
      <c r="F132" s="20"/>
      <c r="G132" s="20"/>
      <c r="H132" s="20"/>
      <c r="I132" s="20">
        <v>26</v>
      </c>
      <c r="J132" s="20">
        <f t="shared" si="50"/>
        <v>2</v>
      </c>
      <c r="K132" s="20"/>
      <c r="L132" s="20"/>
      <c r="M132" s="20"/>
      <c r="N132" s="20"/>
      <c r="O132" s="20">
        <v>2</v>
      </c>
      <c r="P132" s="23">
        <f t="shared" si="51"/>
        <v>1</v>
      </c>
      <c r="Q132" s="20"/>
      <c r="R132" s="20"/>
      <c r="S132" s="20"/>
      <c r="T132" s="20"/>
      <c r="U132" s="20">
        <v>1</v>
      </c>
    </row>
    <row r="133" spans="1:21" ht="18" x14ac:dyDescent="0.3">
      <c r="A133" s="14">
        <v>9</v>
      </c>
      <c r="B133" s="11" t="s">
        <v>63</v>
      </c>
      <c r="C133" s="20">
        <f t="shared" si="48"/>
        <v>30.5</v>
      </c>
      <c r="D133" s="20">
        <f t="shared" si="49"/>
        <v>26</v>
      </c>
      <c r="E133" s="20"/>
      <c r="F133" s="20"/>
      <c r="G133" s="20"/>
      <c r="H133" s="20"/>
      <c r="I133" s="20">
        <v>26</v>
      </c>
      <c r="J133" s="20">
        <f t="shared" si="50"/>
        <v>3</v>
      </c>
      <c r="K133" s="20"/>
      <c r="L133" s="20"/>
      <c r="M133" s="20"/>
      <c r="N133" s="20"/>
      <c r="O133" s="20">
        <v>3</v>
      </c>
      <c r="P133" s="23">
        <f t="shared" si="51"/>
        <v>1.5</v>
      </c>
      <c r="Q133" s="20"/>
      <c r="R133" s="20"/>
      <c r="S133" s="20"/>
      <c r="T133" s="20"/>
      <c r="U133" s="20">
        <v>1.5</v>
      </c>
    </row>
    <row r="134" spans="1:21" ht="18" x14ac:dyDescent="0.3">
      <c r="A134" s="14">
        <v>10</v>
      </c>
      <c r="B134" s="11" t="s">
        <v>64</v>
      </c>
      <c r="C134" s="20">
        <f t="shared" si="48"/>
        <v>30.5</v>
      </c>
      <c r="D134" s="20">
        <f t="shared" si="49"/>
        <v>26</v>
      </c>
      <c r="E134" s="20"/>
      <c r="F134" s="20"/>
      <c r="G134" s="20"/>
      <c r="H134" s="20"/>
      <c r="I134" s="20">
        <v>26</v>
      </c>
      <c r="J134" s="20">
        <f t="shared" si="50"/>
        <v>3</v>
      </c>
      <c r="K134" s="20"/>
      <c r="L134" s="20"/>
      <c r="M134" s="20"/>
      <c r="N134" s="20"/>
      <c r="O134" s="20">
        <v>3</v>
      </c>
      <c r="P134" s="23">
        <f t="shared" si="51"/>
        <v>1.5</v>
      </c>
      <c r="Q134" s="20"/>
      <c r="R134" s="20"/>
      <c r="S134" s="20"/>
      <c r="T134" s="20"/>
      <c r="U134" s="20">
        <v>1.5</v>
      </c>
    </row>
    <row r="135" spans="1:21" ht="18" x14ac:dyDescent="0.3">
      <c r="A135" s="14">
        <v>11</v>
      </c>
      <c r="B135" s="11" t="s">
        <v>65</v>
      </c>
      <c r="C135" s="20">
        <f t="shared" si="48"/>
        <v>30.5</v>
      </c>
      <c r="D135" s="20">
        <f t="shared" si="49"/>
        <v>26</v>
      </c>
      <c r="E135" s="20"/>
      <c r="F135" s="20"/>
      <c r="G135" s="20"/>
      <c r="H135" s="20"/>
      <c r="I135" s="20">
        <v>26</v>
      </c>
      <c r="J135" s="20">
        <f t="shared" si="50"/>
        <v>3</v>
      </c>
      <c r="K135" s="20"/>
      <c r="L135" s="20"/>
      <c r="M135" s="20"/>
      <c r="N135" s="20"/>
      <c r="O135" s="20">
        <v>3</v>
      </c>
      <c r="P135" s="23">
        <f t="shared" si="51"/>
        <v>1.5</v>
      </c>
      <c r="Q135" s="20"/>
      <c r="R135" s="20"/>
      <c r="S135" s="20"/>
      <c r="T135" s="20"/>
      <c r="U135" s="20">
        <v>1.5</v>
      </c>
    </row>
    <row r="136" spans="1:21" ht="18" x14ac:dyDescent="0.3">
      <c r="A136" s="14">
        <v>12</v>
      </c>
      <c r="B136" s="11" t="s">
        <v>66</v>
      </c>
      <c r="C136" s="20">
        <f t="shared" si="48"/>
        <v>10.5</v>
      </c>
      <c r="D136" s="20">
        <f t="shared" si="49"/>
        <v>9</v>
      </c>
      <c r="E136" s="20"/>
      <c r="F136" s="20"/>
      <c r="G136" s="20"/>
      <c r="H136" s="20"/>
      <c r="I136" s="20">
        <v>9</v>
      </c>
      <c r="J136" s="20">
        <f t="shared" si="50"/>
        <v>1</v>
      </c>
      <c r="K136" s="20"/>
      <c r="L136" s="20"/>
      <c r="M136" s="20"/>
      <c r="N136" s="20"/>
      <c r="O136" s="20">
        <v>1</v>
      </c>
      <c r="P136" s="23">
        <f t="shared" si="51"/>
        <v>0.5</v>
      </c>
      <c r="Q136" s="20"/>
      <c r="R136" s="20"/>
      <c r="S136" s="20"/>
      <c r="T136" s="20"/>
      <c r="U136" s="20">
        <v>0.5</v>
      </c>
    </row>
    <row r="137" spans="1:21" ht="18" x14ac:dyDescent="0.3">
      <c r="A137" s="14">
        <v>13</v>
      </c>
      <c r="B137" s="11" t="s">
        <v>67</v>
      </c>
      <c r="C137" s="20">
        <f t="shared" si="48"/>
        <v>30.5</v>
      </c>
      <c r="D137" s="20">
        <f t="shared" si="49"/>
        <v>26</v>
      </c>
      <c r="E137" s="20"/>
      <c r="F137" s="20"/>
      <c r="G137" s="20"/>
      <c r="H137" s="20"/>
      <c r="I137" s="20">
        <v>26</v>
      </c>
      <c r="J137" s="20">
        <f t="shared" si="50"/>
        <v>3</v>
      </c>
      <c r="K137" s="20"/>
      <c r="L137" s="20"/>
      <c r="M137" s="20"/>
      <c r="N137" s="20"/>
      <c r="O137" s="20">
        <v>3</v>
      </c>
      <c r="P137" s="23">
        <f t="shared" si="51"/>
        <v>1.5</v>
      </c>
      <c r="Q137" s="20"/>
      <c r="R137" s="20"/>
      <c r="S137" s="20"/>
      <c r="T137" s="20"/>
      <c r="U137" s="20">
        <v>1.5</v>
      </c>
    </row>
    <row r="138" spans="1:21" ht="18" x14ac:dyDescent="0.3">
      <c r="A138" s="14">
        <v>14</v>
      </c>
      <c r="B138" s="11" t="s">
        <v>68</v>
      </c>
      <c r="C138" s="20">
        <f t="shared" si="48"/>
        <v>30.5</v>
      </c>
      <c r="D138" s="20">
        <f t="shared" si="49"/>
        <v>26</v>
      </c>
      <c r="E138" s="20"/>
      <c r="F138" s="20"/>
      <c r="G138" s="20"/>
      <c r="H138" s="20"/>
      <c r="I138" s="20">
        <v>26</v>
      </c>
      <c r="J138" s="20">
        <f t="shared" si="50"/>
        <v>3</v>
      </c>
      <c r="K138" s="20"/>
      <c r="L138" s="20"/>
      <c r="M138" s="20"/>
      <c r="N138" s="20"/>
      <c r="O138" s="20">
        <v>3</v>
      </c>
      <c r="P138" s="23">
        <f t="shared" si="51"/>
        <v>1.5</v>
      </c>
      <c r="Q138" s="20"/>
      <c r="R138" s="20"/>
      <c r="S138" s="20"/>
      <c r="T138" s="20"/>
      <c r="U138" s="20">
        <v>1.5</v>
      </c>
    </row>
    <row r="139" spans="1:21" ht="18" x14ac:dyDescent="0.3">
      <c r="A139" s="14">
        <v>15</v>
      </c>
      <c r="B139" s="11" t="s">
        <v>69</v>
      </c>
      <c r="C139" s="20">
        <f t="shared" si="48"/>
        <v>30.3</v>
      </c>
      <c r="D139" s="20">
        <f t="shared" si="49"/>
        <v>26</v>
      </c>
      <c r="E139" s="20"/>
      <c r="F139" s="20"/>
      <c r="G139" s="20"/>
      <c r="H139" s="20"/>
      <c r="I139" s="20">
        <v>26</v>
      </c>
      <c r="J139" s="20">
        <f t="shared" si="50"/>
        <v>3</v>
      </c>
      <c r="K139" s="20"/>
      <c r="L139" s="20"/>
      <c r="M139" s="20"/>
      <c r="N139" s="20"/>
      <c r="O139" s="20">
        <v>3</v>
      </c>
      <c r="P139" s="23">
        <f t="shared" si="51"/>
        <v>1.3</v>
      </c>
      <c r="Q139" s="20"/>
      <c r="R139" s="20"/>
      <c r="S139" s="20"/>
      <c r="T139" s="20"/>
      <c r="U139" s="20">
        <v>1.3</v>
      </c>
    </row>
    <row r="140" spans="1:21" s="8" customFormat="1" ht="46.8" x14ac:dyDescent="0.3">
      <c r="A140" s="25" t="s">
        <v>94</v>
      </c>
      <c r="B140" s="13" t="s">
        <v>31</v>
      </c>
      <c r="C140" s="27">
        <f>C141+C156+C169</f>
        <v>1551</v>
      </c>
      <c r="D140" s="27">
        <f t="shared" ref="D140:U140" si="52">D141+D156+D169</f>
        <v>1350</v>
      </c>
      <c r="E140" s="27">
        <f t="shared" si="52"/>
        <v>0</v>
      </c>
      <c r="F140" s="27">
        <f t="shared" si="52"/>
        <v>1186</v>
      </c>
      <c r="G140" s="27">
        <f t="shared" si="52"/>
        <v>0</v>
      </c>
      <c r="H140" s="27">
        <f t="shared" si="52"/>
        <v>164</v>
      </c>
      <c r="I140" s="27">
        <f t="shared" si="52"/>
        <v>0</v>
      </c>
      <c r="J140" s="27">
        <f t="shared" si="52"/>
        <v>134</v>
      </c>
      <c r="K140" s="27">
        <f t="shared" si="52"/>
        <v>0</v>
      </c>
      <c r="L140" s="27">
        <f t="shared" si="52"/>
        <v>118</v>
      </c>
      <c r="M140" s="27">
        <f t="shared" si="52"/>
        <v>0</v>
      </c>
      <c r="N140" s="27">
        <f t="shared" si="52"/>
        <v>16</v>
      </c>
      <c r="O140" s="27">
        <f t="shared" si="52"/>
        <v>0</v>
      </c>
      <c r="P140" s="27">
        <f t="shared" si="52"/>
        <v>67</v>
      </c>
      <c r="Q140" s="27">
        <f t="shared" si="52"/>
        <v>0</v>
      </c>
      <c r="R140" s="27">
        <f t="shared" si="52"/>
        <v>59</v>
      </c>
      <c r="S140" s="27">
        <f t="shared" si="52"/>
        <v>0</v>
      </c>
      <c r="T140" s="27">
        <f t="shared" si="52"/>
        <v>8</v>
      </c>
      <c r="U140" s="27">
        <f t="shared" si="52"/>
        <v>0</v>
      </c>
    </row>
    <row r="141" spans="1:21" s="36" customFormat="1" ht="113.4" x14ac:dyDescent="0.3">
      <c r="A141" s="30" t="s">
        <v>5</v>
      </c>
      <c r="B141" s="31" t="s">
        <v>19</v>
      </c>
      <c r="C141" s="32">
        <f>SUM(C142:C155)</f>
        <v>1188</v>
      </c>
      <c r="D141" s="32">
        <f t="shared" ref="D141:U141" si="53">SUM(D142:D155)</f>
        <v>1033</v>
      </c>
      <c r="E141" s="32">
        <f t="shared" si="53"/>
        <v>0</v>
      </c>
      <c r="F141" s="32">
        <f t="shared" si="53"/>
        <v>1033</v>
      </c>
      <c r="G141" s="32">
        <f t="shared" si="53"/>
        <v>0</v>
      </c>
      <c r="H141" s="32">
        <f t="shared" si="53"/>
        <v>0</v>
      </c>
      <c r="I141" s="32">
        <f t="shared" si="53"/>
        <v>0</v>
      </c>
      <c r="J141" s="32">
        <f t="shared" si="53"/>
        <v>103</v>
      </c>
      <c r="K141" s="32">
        <f t="shared" si="53"/>
        <v>0</v>
      </c>
      <c r="L141" s="32">
        <f t="shared" si="53"/>
        <v>103</v>
      </c>
      <c r="M141" s="32">
        <f t="shared" si="53"/>
        <v>0</v>
      </c>
      <c r="N141" s="32">
        <f t="shared" si="53"/>
        <v>0</v>
      </c>
      <c r="O141" s="32">
        <f t="shared" si="53"/>
        <v>0</v>
      </c>
      <c r="P141" s="32">
        <f t="shared" si="53"/>
        <v>52</v>
      </c>
      <c r="Q141" s="32">
        <f t="shared" si="53"/>
        <v>0</v>
      </c>
      <c r="R141" s="32">
        <f t="shared" si="53"/>
        <v>52</v>
      </c>
      <c r="S141" s="32">
        <f t="shared" si="53"/>
        <v>0</v>
      </c>
      <c r="T141" s="32">
        <f t="shared" si="53"/>
        <v>0</v>
      </c>
      <c r="U141" s="32">
        <f t="shared" si="53"/>
        <v>0</v>
      </c>
    </row>
    <row r="142" spans="1:21" ht="16.8" x14ac:dyDescent="0.3">
      <c r="A142" s="14">
        <v>1</v>
      </c>
      <c r="B142" s="10" t="s">
        <v>56</v>
      </c>
      <c r="C142" s="20">
        <f t="shared" ref="C142:C155" si="54">D142+J142+P142</f>
        <v>83</v>
      </c>
      <c r="D142" s="20">
        <f t="shared" ref="D142:D155" si="55">SUM(E142:I142)</f>
        <v>73</v>
      </c>
      <c r="E142" s="20"/>
      <c r="F142" s="20">
        <v>73</v>
      </c>
      <c r="G142" s="20"/>
      <c r="H142" s="20"/>
      <c r="I142" s="20"/>
      <c r="J142" s="20">
        <f t="shared" ref="J142:J155" si="56">SUM(K142:O142)</f>
        <v>7</v>
      </c>
      <c r="K142" s="20"/>
      <c r="L142" s="20">
        <v>7</v>
      </c>
      <c r="M142" s="20"/>
      <c r="N142" s="20"/>
      <c r="O142" s="20"/>
      <c r="P142" s="23">
        <f t="shared" ref="P142:P155" si="57">SUM(Q142:U142)</f>
        <v>3</v>
      </c>
      <c r="Q142" s="27"/>
      <c r="R142" s="27">
        <v>3</v>
      </c>
      <c r="S142" s="27"/>
      <c r="T142" s="27"/>
      <c r="U142" s="27"/>
    </row>
    <row r="143" spans="1:21" ht="16.8" x14ac:dyDescent="0.3">
      <c r="A143" s="14">
        <v>2</v>
      </c>
      <c r="B143" s="10" t="s">
        <v>57</v>
      </c>
      <c r="C143" s="20">
        <f t="shared" si="54"/>
        <v>83</v>
      </c>
      <c r="D143" s="20">
        <f t="shared" si="55"/>
        <v>73</v>
      </c>
      <c r="E143" s="20"/>
      <c r="F143" s="20">
        <v>73</v>
      </c>
      <c r="G143" s="20"/>
      <c r="H143" s="20"/>
      <c r="I143" s="20"/>
      <c r="J143" s="20">
        <f t="shared" si="56"/>
        <v>7</v>
      </c>
      <c r="K143" s="20"/>
      <c r="L143" s="20">
        <v>7</v>
      </c>
      <c r="M143" s="20"/>
      <c r="N143" s="20"/>
      <c r="O143" s="20"/>
      <c r="P143" s="23">
        <f t="shared" si="57"/>
        <v>3</v>
      </c>
      <c r="Q143" s="27"/>
      <c r="R143" s="27">
        <v>3</v>
      </c>
      <c r="S143" s="27"/>
      <c r="T143" s="27"/>
      <c r="U143" s="27"/>
    </row>
    <row r="144" spans="1:21" ht="16.8" x14ac:dyDescent="0.3">
      <c r="A144" s="14">
        <v>3</v>
      </c>
      <c r="B144" s="10" t="s">
        <v>58</v>
      </c>
      <c r="C144" s="20">
        <f t="shared" si="54"/>
        <v>83</v>
      </c>
      <c r="D144" s="20">
        <f t="shared" si="55"/>
        <v>73</v>
      </c>
      <c r="E144" s="20"/>
      <c r="F144" s="20">
        <v>73</v>
      </c>
      <c r="G144" s="20"/>
      <c r="H144" s="20"/>
      <c r="I144" s="20"/>
      <c r="J144" s="20">
        <f t="shared" si="56"/>
        <v>7</v>
      </c>
      <c r="K144" s="20"/>
      <c r="L144" s="20">
        <v>7</v>
      </c>
      <c r="M144" s="20"/>
      <c r="N144" s="20"/>
      <c r="O144" s="20"/>
      <c r="P144" s="23">
        <f t="shared" si="57"/>
        <v>3</v>
      </c>
      <c r="Q144" s="27"/>
      <c r="R144" s="27">
        <v>3</v>
      </c>
      <c r="S144" s="27"/>
      <c r="T144" s="27"/>
      <c r="U144" s="27"/>
    </row>
    <row r="145" spans="1:21" ht="16.8" x14ac:dyDescent="0.3">
      <c r="A145" s="14">
        <v>4</v>
      </c>
      <c r="B145" s="10" t="s">
        <v>59</v>
      </c>
      <c r="C145" s="20">
        <f t="shared" si="54"/>
        <v>85</v>
      </c>
      <c r="D145" s="20">
        <f t="shared" si="55"/>
        <v>74</v>
      </c>
      <c r="E145" s="20"/>
      <c r="F145" s="20">
        <v>74</v>
      </c>
      <c r="G145" s="20"/>
      <c r="H145" s="20"/>
      <c r="I145" s="20"/>
      <c r="J145" s="20">
        <f t="shared" si="56"/>
        <v>8</v>
      </c>
      <c r="K145" s="20"/>
      <c r="L145" s="20">
        <v>8</v>
      </c>
      <c r="M145" s="20"/>
      <c r="N145" s="20"/>
      <c r="O145" s="20"/>
      <c r="P145" s="23">
        <f t="shared" si="57"/>
        <v>3</v>
      </c>
      <c r="Q145" s="27"/>
      <c r="R145" s="27">
        <v>3</v>
      </c>
      <c r="S145" s="27"/>
      <c r="T145" s="27"/>
      <c r="U145" s="27"/>
    </row>
    <row r="146" spans="1:21" ht="16.8" x14ac:dyDescent="0.3">
      <c r="A146" s="14">
        <v>5</v>
      </c>
      <c r="B146" s="10" t="s">
        <v>60</v>
      </c>
      <c r="C146" s="20">
        <f t="shared" si="54"/>
        <v>86</v>
      </c>
      <c r="D146" s="20">
        <f t="shared" si="55"/>
        <v>74</v>
      </c>
      <c r="E146" s="20"/>
      <c r="F146" s="20">
        <v>74</v>
      </c>
      <c r="G146" s="20"/>
      <c r="H146" s="20"/>
      <c r="I146" s="20"/>
      <c r="J146" s="20">
        <f t="shared" si="56"/>
        <v>8</v>
      </c>
      <c r="K146" s="20"/>
      <c r="L146" s="20">
        <v>8</v>
      </c>
      <c r="M146" s="20"/>
      <c r="N146" s="20"/>
      <c r="O146" s="20"/>
      <c r="P146" s="23">
        <f t="shared" si="57"/>
        <v>4</v>
      </c>
      <c r="Q146" s="27"/>
      <c r="R146" s="27">
        <v>4</v>
      </c>
      <c r="S146" s="27"/>
      <c r="T146" s="27"/>
      <c r="U146" s="27"/>
    </row>
    <row r="147" spans="1:21" ht="16.8" x14ac:dyDescent="0.3">
      <c r="A147" s="14">
        <v>6</v>
      </c>
      <c r="B147" s="10" t="s">
        <v>61</v>
      </c>
      <c r="C147" s="20">
        <f t="shared" si="54"/>
        <v>86</v>
      </c>
      <c r="D147" s="20">
        <f t="shared" si="55"/>
        <v>74</v>
      </c>
      <c r="E147" s="20"/>
      <c r="F147" s="20">
        <v>74</v>
      </c>
      <c r="G147" s="20"/>
      <c r="H147" s="20"/>
      <c r="I147" s="20"/>
      <c r="J147" s="20">
        <f t="shared" si="56"/>
        <v>8</v>
      </c>
      <c r="K147" s="20"/>
      <c r="L147" s="20">
        <v>8</v>
      </c>
      <c r="M147" s="20"/>
      <c r="N147" s="20"/>
      <c r="O147" s="20"/>
      <c r="P147" s="23">
        <f t="shared" si="57"/>
        <v>4</v>
      </c>
      <c r="Q147" s="27"/>
      <c r="R147" s="27">
        <v>4</v>
      </c>
      <c r="S147" s="27"/>
      <c r="T147" s="27"/>
      <c r="U147" s="27"/>
    </row>
    <row r="148" spans="1:21" ht="16.8" x14ac:dyDescent="0.3">
      <c r="A148" s="14">
        <v>7</v>
      </c>
      <c r="B148" s="10" t="s">
        <v>62</v>
      </c>
      <c r="C148" s="20">
        <f t="shared" si="54"/>
        <v>86</v>
      </c>
      <c r="D148" s="20">
        <f t="shared" si="55"/>
        <v>74</v>
      </c>
      <c r="E148" s="20"/>
      <c r="F148" s="20">
        <v>74</v>
      </c>
      <c r="G148" s="20"/>
      <c r="H148" s="20"/>
      <c r="I148" s="20"/>
      <c r="J148" s="20">
        <f t="shared" si="56"/>
        <v>8</v>
      </c>
      <c r="K148" s="20"/>
      <c r="L148" s="20">
        <v>8</v>
      </c>
      <c r="M148" s="20"/>
      <c r="N148" s="20"/>
      <c r="O148" s="20"/>
      <c r="P148" s="23">
        <f t="shared" si="57"/>
        <v>4</v>
      </c>
      <c r="Q148" s="27"/>
      <c r="R148" s="27">
        <v>4</v>
      </c>
      <c r="S148" s="27"/>
      <c r="T148" s="27"/>
      <c r="U148" s="27"/>
    </row>
    <row r="149" spans="1:21" ht="16.8" x14ac:dyDescent="0.3">
      <c r="A149" s="14">
        <v>8</v>
      </c>
      <c r="B149" s="10" t="s">
        <v>63</v>
      </c>
      <c r="C149" s="20">
        <f t="shared" si="54"/>
        <v>86</v>
      </c>
      <c r="D149" s="20">
        <f t="shared" si="55"/>
        <v>74</v>
      </c>
      <c r="E149" s="20"/>
      <c r="F149" s="20">
        <v>74</v>
      </c>
      <c r="G149" s="20"/>
      <c r="H149" s="20"/>
      <c r="I149" s="20"/>
      <c r="J149" s="20">
        <f t="shared" si="56"/>
        <v>8</v>
      </c>
      <c r="K149" s="20"/>
      <c r="L149" s="20">
        <v>8</v>
      </c>
      <c r="M149" s="20"/>
      <c r="N149" s="20"/>
      <c r="O149" s="20"/>
      <c r="P149" s="23">
        <f t="shared" si="57"/>
        <v>4</v>
      </c>
      <c r="Q149" s="27"/>
      <c r="R149" s="27">
        <v>4</v>
      </c>
      <c r="S149" s="27"/>
      <c r="T149" s="27"/>
      <c r="U149" s="27"/>
    </row>
    <row r="150" spans="1:21" ht="16.8" x14ac:dyDescent="0.3">
      <c r="A150" s="14">
        <v>9</v>
      </c>
      <c r="B150" s="10" t="s">
        <v>64</v>
      </c>
      <c r="C150" s="20">
        <f t="shared" si="54"/>
        <v>85</v>
      </c>
      <c r="D150" s="20">
        <f t="shared" si="55"/>
        <v>74</v>
      </c>
      <c r="E150" s="20"/>
      <c r="F150" s="20">
        <v>74</v>
      </c>
      <c r="G150" s="20"/>
      <c r="H150" s="20"/>
      <c r="I150" s="20"/>
      <c r="J150" s="20">
        <f t="shared" si="56"/>
        <v>7</v>
      </c>
      <c r="K150" s="20"/>
      <c r="L150" s="20">
        <v>7</v>
      </c>
      <c r="M150" s="20"/>
      <c r="N150" s="20"/>
      <c r="O150" s="20"/>
      <c r="P150" s="23">
        <f t="shared" si="57"/>
        <v>4</v>
      </c>
      <c r="Q150" s="27"/>
      <c r="R150" s="27">
        <v>4</v>
      </c>
      <c r="S150" s="27"/>
      <c r="T150" s="27"/>
      <c r="U150" s="27"/>
    </row>
    <row r="151" spans="1:21" ht="16.8" x14ac:dyDescent="0.3">
      <c r="A151" s="14">
        <v>10</v>
      </c>
      <c r="B151" s="10" t="s">
        <v>65</v>
      </c>
      <c r="C151" s="20">
        <f t="shared" si="54"/>
        <v>85</v>
      </c>
      <c r="D151" s="20">
        <f t="shared" si="55"/>
        <v>74</v>
      </c>
      <c r="E151" s="20"/>
      <c r="F151" s="20">
        <v>74</v>
      </c>
      <c r="G151" s="20"/>
      <c r="H151" s="20"/>
      <c r="I151" s="20"/>
      <c r="J151" s="20">
        <f t="shared" si="56"/>
        <v>7</v>
      </c>
      <c r="K151" s="20"/>
      <c r="L151" s="20">
        <v>7</v>
      </c>
      <c r="M151" s="20"/>
      <c r="N151" s="20"/>
      <c r="O151" s="20"/>
      <c r="P151" s="23">
        <f t="shared" si="57"/>
        <v>4</v>
      </c>
      <c r="Q151" s="27"/>
      <c r="R151" s="27">
        <v>4</v>
      </c>
      <c r="S151" s="27"/>
      <c r="T151" s="27"/>
      <c r="U151" s="27"/>
    </row>
    <row r="152" spans="1:21" ht="16.8" x14ac:dyDescent="0.3">
      <c r="A152" s="14">
        <v>11</v>
      </c>
      <c r="B152" s="10" t="s">
        <v>66</v>
      </c>
      <c r="C152" s="20">
        <f t="shared" si="54"/>
        <v>85</v>
      </c>
      <c r="D152" s="20">
        <f t="shared" si="55"/>
        <v>74</v>
      </c>
      <c r="E152" s="20"/>
      <c r="F152" s="20">
        <v>74</v>
      </c>
      <c r="G152" s="20"/>
      <c r="H152" s="20"/>
      <c r="I152" s="20"/>
      <c r="J152" s="20">
        <f t="shared" si="56"/>
        <v>7</v>
      </c>
      <c r="K152" s="20"/>
      <c r="L152" s="20">
        <v>7</v>
      </c>
      <c r="M152" s="20"/>
      <c r="N152" s="20"/>
      <c r="O152" s="20"/>
      <c r="P152" s="23">
        <f t="shared" si="57"/>
        <v>4</v>
      </c>
      <c r="Q152" s="27"/>
      <c r="R152" s="27">
        <v>4</v>
      </c>
      <c r="S152" s="27"/>
      <c r="T152" s="27"/>
      <c r="U152" s="27"/>
    </row>
    <row r="153" spans="1:21" ht="16.8" x14ac:dyDescent="0.3">
      <c r="A153" s="14">
        <v>12</v>
      </c>
      <c r="B153" s="10" t="s">
        <v>67</v>
      </c>
      <c r="C153" s="20">
        <f t="shared" si="54"/>
        <v>85</v>
      </c>
      <c r="D153" s="20">
        <f t="shared" si="55"/>
        <v>74</v>
      </c>
      <c r="E153" s="20"/>
      <c r="F153" s="20">
        <v>74</v>
      </c>
      <c r="G153" s="20"/>
      <c r="H153" s="20"/>
      <c r="I153" s="20"/>
      <c r="J153" s="20">
        <f t="shared" si="56"/>
        <v>7</v>
      </c>
      <c r="K153" s="20"/>
      <c r="L153" s="20">
        <v>7</v>
      </c>
      <c r="M153" s="20"/>
      <c r="N153" s="20"/>
      <c r="O153" s="20"/>
      <c r="P153" s="23">
        <f t="shared" si="57"/>
        <v>4</v>
      </c>
      <c r="Q153" s="27"/>
      <c r="R153" s="27">
        <v>4</v>
      </c>
      <c r="S153" s="27"/>
      <c r="T153" s="27"/>
      <c r="U153" s="27"/>
    </row>
    <row r="154" spans="1:21" ht="16.8" x14ac:dyDescent="0.3">
      <c r="A154" s="14">
        <v>13</v>
      </c>
      <c r="B154" s="10" t="s">
        <v>68</v>
      </c>
      <c r="C154" s="20">
        <f t="shared" si="54"/>
        <v>85</v>
      </c>
      <c r="D154" s="20">
        <f t="shared" si="55"/>
        <v>74</v>
      </c>
      <c r="E154" s="20"/>
      <c r="F154" s="20">
        <v>74</v>
      </c>
      <c r="G154" s="20"/>
      <c r="H154" s="20"/>
      <c r="I154" s="20"/>
      <c r="J154" s="20">
        <f t="shared" si="56"/>
        <v>7</v>
      </c>
      <c r="K154" s="20"/>
      <c r="L154" s="20">
        <v>7</v>
      </c>
      <c r="M154" s="20"/>
      <c r="N154" s="20"/>
      <c r="O154" s="20"/>
      <c r="P154" s="23">
        <f t="shared" si="57"/>
        <v>4</v>
      </c>
      <c r="Q154" s="27"/>
      <c r="R154" s="27">
        <v>4</v>
      </c>
      <c r="S154" s="27"/>
      <c r="T154" s="27"/>
      <c r="U154" s="27"/>
    </row>
    <row r="155" spans="1:21" ht="16.8" x14ac:dyDescent="0.3">
      <c r="A155" s="14">
        <v>14</v>
      </c>
      <c r="B155" s="10" t="s">
        <v>69</v>
      </c>
      <c r="C155" s="20">
        <f t="shared" si="54"/>
        <v>85</v>
      </c>
      <c r="D155" s="20">
        <f t="shared" si="55"/>
        <v>74</v>
      </c>
      <c r="E155" s="20"/>
      <c r="F155" s="20">
        <v>74</v>
      </c>
      <c r="G155" s="20"/>
      <c r="H155" s="20"/>
      <c r="I155" s="20"/>
      <c r="J155" s="20">
        <f t="shared" si="56"/>
        <v>7</v>
      </c>
      <c r="K155" s="20"/>
      <c r="L155" s="20">
        <v>7</v>
      </c>
      <c r="M155" s="20"/>
      <c r="N155" s="20"/>
      <c r="O155" s="20"/>
      <c r="P155" s="23">
        <f t="shared" si="57"/>
        <v>4</v>
      </c>
      <c r="Q155" s="27"/>
      <c r="R155" s="27">
        <v>4</v>
      </c>
      <c r="S155" s="27"/>
      <c r="T155" s="27"/>
      <c r="U155" s="27"/>
    </row>
    <row r="156" spans="1:21" s="36" customFormat="1" ht="48" customHeight="1" x14ac:dyDescent="0.3">
      <c r="A156" s="30" t="s">
        <v>7</v>
      </c>
      <c r="B156" s="31" t="s">
        <v>20</v>
      </c>
      <c r="C156" s="32">
        <f>SUM(C157:C168)</f>
        <v>174.99999999999997</v>
      </c>
      <c r="D156" s="32">
        <f t="shared" ref="D156:U156" si="58">SUM(D157:D168)</f>
        <v>153</v>
      </c>
      <c r="E156" s="32">
        <f t="shared" si="58"/>
        <v>0</v>
      </c>
      <c r="F156" s="32">
        <f t="shared" si="58"/>
        <v>153</v>
      </c>
      <c r="G156" s="32">
        <f t="shared" si="58"/>
        <v>0</v>
      </c>
      <c r="H156" s="32">
        <f t="shared" si="58"/>
        <v>0</v>
      </c>
      <c r="I156" s="32">
        <f t="shared" si="58"/>
        <v>0</v>
      </c>
      <c r="J156" s="32">
        <f t="shared" si="58"/>
        <v>15</v>
      </c>
      <c r="K156" s="32">
        <f t="shared" si="58"/>
        <v>0</v>
      </c>
      <c r="L156" s="32">
        <f t="shared" si="58"/>
        <v>15</v>
      </c>
      <c r="M156" s="32">
        <f t="shared" si="58"/>
        <v>0</v>
      </c>
      <c r="N156" s="32">
        <f t="shared" si="58"/>
        <v>0</v>
      </c>
      <c r="O156" s="32">
        <f t="shared" si="58"/>
        <v>0</v>
      </c>
      <c r="P156" s="32">
        <f t="shared" si="58"/>
        <v>7.0000000000000009</v>
      </c>
      <c r="Q156" s="32">
        <f t="shared" si="58"/>
        <v>0</v>
      </c>
      <c r="R156" s="32">
        <f t="shared" si="58"/>
        <v>7.0000000000000009</v>
      </c>
      <c r="S156" s="32">
        <f t="shared" si="58"/>
        <v>0</v>
      </c>
      <c r="T156" s="32">
        <f t="shared" si="58"/>
        <v>0</v>
      </c>
      <c r="U156" s="32">
        <f t="shared" si="58"/>
        <v>0</v>
      </c>
    </row>
    <row r="157" spans="1:21" ht="16.8" x14ac:dyDescent="0.3">
      <c r="A157" s="14">
        <v>1</v>
      </c>
      <c r="B157" s="10" t="s">
        <v>58</v>
      </c>
      <c r="C157" s="20">
        <f t="shared" ref="C157:C168" si="59">D157+J157+P157</f>
        <v>17.2</v>
      </c>
      <c r="D157" s="20">
        <f t="shared" ref="D157:D168" si="60">SUM(E157:I157)</f>
        <v>15</v>
      </c>
      <c r="E157" s="20"/>
      <c r="F157" s="20">
        <v>15</v>
      </c>
      <c r="G157" s="20"/>
      <c r="H157" s="20"/>
      <c r="I157" s="20"/>
      <c r="J157" s="20">
        <f t="shared" ref="J157:J168" si="61">SUM(K157:O157)</f>
        <v>1.5</v>
      </c>
      <c r="K157" s="20"/>
      <c r="L157" s="20">
        <v>1.5</v>
      </c>
      <c r="M157" s="20"/>
      <c r="N157" s="20"/>
      <c r="O157" s="20"/>
      <c r="P157" s="23">
        <f t="shared" ref="P157:P168" si="62">SUM(Q157:U157)</f>
        <v>0.7</v>
      </c>
      <c r="Q157" s="23"/>
      <c r="R157" s="20">
        <v>0.7</v>
      </c>
      <c r="S157" s="23"/>
      <c r="T157" s="23"/>
      <c r="U157" s="23"/>
    </row>
    <row r="158" spans="1:21" ht="16.8" x14ac:dyDescent="0.3">
      <c r="A158" s="14">
        <v>2</v>
      </c>
      <c r="B158" s="10" t="s">
        <v>59</v>
      </c>
      <c r="C158" s="20">
        <f t="shared" si="59"/>
        <v>17.2</v>
      </c>
      <c r="D158" s="20">
        <f t="shared" si="60"/>
        <v>15</v>
      </c>
      <c r="E158" s="20"/>
      <c r="F158" s="20">
        <v>15</v>
      </c>
      <c r="G158" s="20"/>
      <c r="H158" s="20"/>
      <c r="I158" s="20"/>
      <c r="J158" s="20">
        <f t="shared" si="61"/>
        <v>1.5</v>
      </c>
      <c r="K158" s="20"/>
      <c r="L158" s="20">
        <v>1.5</v>
      </c>
      <c r="M158" s="20"/>
      <c r="N158" s="20"/>
      <c r="O158" s="20"/>
      <c r="P158" s="23">
        <f t="shared" si="62"/>
        <v>0.7</v>
      </c>
      <c r="Q158" s="23"/>
      <c r="R158" s="20">
        <v>0.7</v>
      </c>
      <c r="S158" s="23"/>
      <c r="T158" s="23"/>
      <c r="U158" s="23"/>
    </row>
    <row r="159" spans="1:21" ht="16.8" x14ac:dyDescent="0.3">
      <c r="A159" s="14">
        <v>3</v>
      </c>
      <c r="B159" s="10" t="s">
        <v>60</v>
      </c>
      <c r="C159" s="20">
        <f t="shared" si="59"/>
        <v>0</v>
      </c>
      <c r="D159" s="20">
        <f t="shared" si="60"/>
        <v>0</v>
      </c>
      <c r="E159" s="20"/>
      <c r="F159" s="20">
        <v>0</v>
      </c>
      <c r="G159" s="20"/>
      <c r="H159" s="20"/>
      <c r="I159" s="20"/>
      <c r="J159" s="20">
        <f t="shared" si="61"/>
        <v>0</v>
      </c>
      <c r="K159" s="20"/>
      <c r="L159" s="20">
        <v>0</v>
      </c>
      <c r="M159" s="20"/>
      <c r="N159" s="20"/>
      <c r="O159" s="20"/>
      <c r="P159" s="23">
        <f t="shared" si="62"/>
        <v>0</v>
      </c>
      <c r="Q159" s="23"/>
      <c r="R159" s="20">
        <v>0</v>
      </c>
      <c r="S159" s="23"/>
      <c r="T159" s="23"/>
      <c r="U159" s="23"/>
    </row>
    <row r="160" spans="1:21" ht="16.8" x14ac:dyDescent="0.3">
      <c r="A160" s="14">
        <v>4</v>
      </c>
      <c r="B160" s="10" t="s">
        <v>61</v>
      </c>
      <c r="C160" s="20">
        <f t="shared" si="59"/>
        <v>17.2</v>
      </c>
      <c r="D160" s="20">
        <f t="shared" si="60"/>
        <v>15</v>
      </c>
      <c r="E160" s="20"/>
      <c r="F160" s="20">
        <v>15</v>
      </c>
      <c r="G160" s="20"/>
      <c r="H160" s="20"/>
      <c r="I160" s="20"/>
      <c r="J160" s="20">
        <f t="shared" si="61"/>
        <v>1.5</v>
      </c>
      <c r="K160" s="20"/>
      <c r="L160" s="20">
        <v>1.5</v>
      </c>
      <c r="M160" s="20"/>
      <c r="N160" s="20"/>
      <c r="O160" s="20"/>
      <c r="P160" s="23">
        <f t="shared" si="62"/>
        <v>0.7</v>
      </c>
      <c r="Q160" s="23"/>
      <c r="R160" s="20">
        <v>0.7</v>
      </c>
      <c r="S160" s="23"/>
      <c r="T160" s="23"/>
      <c r="U160" s="23"/>
    </row>
    <row r="161" spans="1:21" ht="16.8" x14ac:dyDescent="0.3">
      <c r="A161" s="14">
        <v>5</v>
      </c>
      <c r="B161" s="10" t="s">
        <v>62</v>
      </c>
      <c r="C161" s="20">
        <f t="shared" si="59"/>
        <v>17.2</v>
      </c>
      <c r="D161" s="20">
        <f t="shared" si="60"/>
        <v>15</v>
      </c>
      <c r="E161" s="20"/>
      <c r="F161" s="20">
        <v>15</v>
      </c>
      <c r="G161" s="20"/>
      <c r="H161" s="20"/>
      <c r="I161" s="20"/>
      <c r="J161" s="20">
        <f t="shared" si="61"/>
        <v>1.5</v>
      </c>
      <c r="K161" s="20"/>
      <c r="L161" s="20">
        <v>1.5</v>
      </c>
      <c r="M161" s="20"/>
      <c r="N161" s="20"/>
      <c r="O161" s="20"/>
      <c r="P161" s="23">
        <f t="shared" si="62"/>
        <v>0.7</v>
      </c>
      <c r="Q161" s="23"/>
      <c r="R161" s="20">
        <v>0.7</v>
      </c>
      <c r="S161" s="23"/>
      <c r="T161" s="23"/>
      <c r="U161" s="23"/>
    </row>
    <row r="162" spans="1:21" ht="16.8" x14ac:dyDescent="0.3">
      <c r="A162" s="14">
        <v>6</v>
      </c>
      <c r="B162" s="10" t="s">
        <v>63</v>
      </c>
      <c r="C162" s="20">
        <f t="shared" si="59"/>
        <v>17.2</v>
      </c>
      <c r="D162" s="20">
        <f t="shared" si="60"/>
        <v>15</v>
      </c>
      <c r="E162" s="20"/>
      <c r="F162" s="20">
        <v>15</v>
      </c>
      <c r="G162" s="20"/>
      <c r="H162" s="20"/>
      <c r="I162" s="20"/>
      <c r="J162" s="20">
        <f t="shared" si="61"/>
        <v>1.5</v>
      </c>
      <c r="K162" s="20"/>
      <c r="L162" s="20">
        <v>1.5</v>
      </c>
      <c r="M162" s="20"/>
      <c r="N162" s="20"/>
      <c r="O162" s="20"/>
      <c r="P162" s="23">
        <f t="shared" si="62"/>
        <v>0.7</v>
      </c>
      <c r="Q162" s="23"/>
      <c r="R162" s="20">
        <v>0.7</v>
      </c>
      <c r="S162" s="23"/>
      <c r="T162" s="23"/>
      <c r="U162" s="23"/>
    </row>
    <row r="163" spans="1:21" ht="16.8" x14ac:dyDescent="0.3">
      <c r="A163" s="14">
        <v>7</v>
      </c>
      <c r="B163" s="10" t="s">
        <v>64</v>
      </c>
      <c r="C163" s="20">
        <f t="shared" si="59"/>
        <v>17.2</v>
      </c>
      <c r="D163" s="20">
        <f t="shared" si="60"/>
        <v>15</v>
      </c>
      <c r="E163" s="20"/>
      <c r="F163" s="20">
        <v>15</v>
      </c>
      <c r="G163" s="20"/>
      <c r="H163" s="20"/>
      <c r="I163" s="20"/>
      <c r="J163" s="20">
        <f t="shared" si="61"/>
        <v>1.5</v>
      </c>
      <c r="K163" s="20"/>
      <c r="L163" s="20">
        <v>1.5</v>
      </c>
      <c r="M163" s="20"/>
      <c r="N163" s="20"/>
      <c r="O163" s="20"/>
      <c r="P163" s="23">
        <f t="shared" si="62"/>
        <v>0.7</v>
      </c>
      <c r="Q163" s="23"/>
      <c r="R163" s="20">
        <v>0.7</v>
      </c>
      <c r="S163" s="23"/>
      <c r="T163" s="23"/>
      <c r="U163" s="23"/>
    </row>
    <row r="164" spans="1:21" ht="16.8" x14ac:dyDescent="0.3">
      <c r="A164" s="14">
        <v>8</v>
      </c>
      <c r="B164" s="10" t="s">
        <v>65</v>
      </c>
      <c r="C164" s="20">
        <f t="shared" si="59"/>
        <v>17.2</v>
      </c>
      <c r="D164" s="20">
        <f t="shared" si="60"/>
        <v>15</v>
      </c>
      <c r="E164" s="20"/>
      <c r="F164" s="20">
        <v>15</v>
      </c>
      <c r="G164" s="20"/>
      <c r="H164" s="20"/>
      <c r="I164" s="20"/>
      <c r="J164" s="20">
        <f t="shared" si="61"/>
        <v>1.5</v>
      </c>
      <c r="K164" s="20"/>
      <c r="L164" s="20">
        <v>1.5</v>
      </c>
      <c r="M164" s="20"/>
      <c r="N164" s="20"/>
      <c r="O164" s="20"/>
      <c r="P164" s="23">
        <f t="shared" si="62"/>
        <v>0.7</v>
      </c>
      <c r="Q164" s="23"/>
      <c r="R164" s="20">
        <v>0.7</v>
      </c>
      <c r="S164" s="23"/>
      <c r="T164" s="23"/>
      <c r="U164" s="23"/>
    </row>
    <row r="165" spans="1:21" ht="16.8" x14ac:dyDescent="0.3">
      <c r="A165" s="14">
        <v>9</v>
      </c>
      <c r="B165" s="10" t="s">
        <v>66</v>
      </c>
      <c r="C165" s="20">
        <f t="shared" si="59"/>
        <v>3</v>
      </c>
      <c r="D165" s="20">
        <f t="shared" si="60"/>
        <v>3</v>
      </c>
      <c r="E165" s="20"/>
      <c r="F165" s="20">
        <v>3</v>
      </c>
      <c r="G165" s="20"/>
      <c r="H165" s="20"/>
      <c r="I165" s="20"/>
      <c r="J165" s="20">
        <f t="shared" si="61"/>
        <v>0</v>
      </c>
      <c r="K165" s="20"/>
      <c r="L165" s="20">
        <v>0</v>
      </c>
      <c r="M165" s="20"/>
      <c r="N165" s="20"/>
      <c r="O165" s="20"/>
      <c r="P165" s="23">
        <f t="shared" si="62"/>
        <v>0</v>
      </c>
      <c r="Q165" s="23"/>
      <c r="R165" s="20">
        <v>0</v>
      </c>
      <c r="S165" s="23"/>
      <c r="T165" s="23"/>
      <c r="U165" s="23"/>
    </row>
    <row r="166" spans="1:21" ht="16.8" x14ac:dyDescent="0.3">
      <c r="A166" s="14">
        <v>10</v>
      </c>
      <c r="B166" s="10" t="s">
        <v>67</v>
      </c>
      <c r="C166" s="20">
        <f t="shared" si="59"/>
        <v>17.2</v>
      </c>
      <c r="D166" s="20">
        <f t="shared" si="60"/>
        <v>15</v>
      </c>
      <c r="E166" s="20"/>
      <c r="F166" s="20">
        <v>15</v>
      </c>
      <c r="G166" s="20"/>
      <c r="H166" s="20"/>
      <c r="I166" s="20"/>
      <c r="J166" s="20">
        <f t="shared" si="61"/>
        <v>1.5</v>
      </c>
      <c r="K166" s="20"/>
      <c r="L166" s="20">
        <v>1.5</v>
      </c>
      <c r="M166" s="20"/>
      <c r="N166" s="20"/>
      <c r="O166" s="20"/>
      <c r="P166" s="23">
        <f t="shared" si="62"/>
        <v>0.7</v>
      </c>
      <c r="Q166" s="23"/>
      <c r="R166" s="20">
        <v>0.7</v>
      </c>
      <c r="S166" s="23"/>
      <c r="T166" s="23"/>
      <c r="U166" s="23"/>
    </row>
    <row r="167" spans="1:21" ht="16.8" x14ac:dyDescent="0.3">
      <c r="A167" s="14">
        <v>11</v>
      </c>
      <c r="B167" s="10" t="s">
        <v>68</v>
      </c>
      <c r="C167" s="20">
        <f t="shared" si="59"/>
        <v>17.2</v>
      </c>
      <c r="D167" s="20">
        <f t="shared" si="60"/>
        <v>15</v>
      </c>
      <c r="E167" s="20"/>
      <c r="F167" s="20">
        <v>15</v>
      </c>
      <c r="G167" s="20"/>
      <c r="H167" s="20"/>
      <c r="I167" s="20"/>
      <c r="J167" s="20">
        <f t="shared" si="61"/>
        <v>1.5</v>
      </c>
      <c r="K167" s="20"/>
      <c r="L167" s="20">
        <v>1.5</v>
      </c>
      <c r="M167" s="20"/>
      <c r="N167" s="20"/>
      <c r="O167" s="20"/>
      <c r="P167" s="23">
        <f t="shared" si="62"/>
        <v>0.7</v>
      </c>
      <c r="Q167" s="23"/>
      <c r="R167" s="20">
        <v>0.7</v>
      </c>
      <c r="S167" s="23"/>
      <c r="T167" s="23"/>
      <c r="U167" s="23"/>
    </row>
    <row r="168" spans="1:21" ht="16.8" x14ac:dyDescent="0.3">
      <c r="A168" s="14">
        <v>12</v>
      </c>
      <c r="B168" s="10" t="s">
        <v>69</v>
      </c>
      <c r="C168" s="20">
        <f t="shared" si="59"/>
        <v>17.2</v>
      </c>
      <c r="D168" s="20">
        <f t="shared" si="60"/>
        <v>15</v>
      </c>
      <c r="E168" s="20"/>
      <c r="F168" s="20">
        <v>15</v>
      </c>
      <c r="G168" s="20"/>
      <c r="H168" s="20"/>
      <c r="I168" s="20"/>
      <c r="J168" s="20">
        <f t="shared" si="61"/>
        <v>1.5</v>
      </c>
      <c r="K168" s="20"/>
      <c r="L168" s="20">
        <v>1.5</v>
      </c>
      <c r="M168" s="20"/>
      <c r="N168" s="20"/>
      <c r="O168" s="20"/>
      <c r="P168" s="23">
        <f t="shared" si="62"/>
        <v>0.7</v>
      </c>
      <c r="Q168" s="23"/>
      <c r="R168" s="20">
        <v>0.7</v>
      </c>
      <c r="S168" s="23"/>
      <c r="T168" s="23"/>
      <c r="U168" s="23"/>
    </row>
    <row r="169" spans="1:21" s="36" customFormat="1" ht="32.4" x14ac:dyDescent="0.3">
      <c r="A169" s="30" t="s">
        <v>12</v>
      </c>
      <c r="B169" s="31" t="s">
        <v>21</v>
      </c>
      <c r="C169" s="32">
        <f>SUM(C170:C183)</f>
        <v>188</v>
      </c>
      <c r="D169" s="32">
        <f t="shared" ref="D169:U169" si="63">SUM(D170:D183)</f>
        <v>164</v>
      </c>
      <c r="E169" s="32">
        <f t="shared" si="63"/>
        <v>0</v>
      </c>
      <c r="F169" s="32">
        <f t="shared" si="63"/>
        <v>0</v>
      </c>
      <c r="G169" s="32">
        <f t="shared" si="63"/>
        <v>0</v>
      </c>
      <c r="H169" s="32">
        <f t="shared" si="63"/>
        <v>164</v>
      </c>
      <c r="I169" s="32">
        <f t="shared" si="63"/>
        <v>0</v>
      </c>
      <c r="J169" s="32">
        <f t="shared" si="63"/>
        <v>16</v>
      </c>
      <c r="K169" s="32">
        <f t="shared" si="63"/>
        <v>0</v>
      </c>
      <c r="L169" s="32">
        <f t="shared" si="63"/>
        <v>0</v>
      </c>
      <c r="M169" s="32">
        <f t="shared" si="63"/>
        <v>0</v>
      </c>
      <c r="N169" s="32">
        <f t="shared" si="63"/>
        <v>16</v>
      </c>
      <c r="O169" s="32">
        <f t="shared" si="63"/>
        <v>0</v>
      </c>
      <c r="P169" s="32">
        <f t="shared" si="63"/>
        <v>8</v>
      </c>
      <c r="Q169" s="32">
        <f t="shared" si="63"/>
        <v>0</v>
      </c>
      <c r="R169" s="32">
        <f t="shared" si="63"/>
        <v>0</v>
      </c>
      <c r="S169" s="32">
        <f t="shared" si="63"/>
        <v>0</v>
      </c>
      <c r="T169" s="32">
        <f t="shared" si="63"/>
        <v>8</v>
      </c>
      <c r="U169" s="32">
        <f t="shared" si="63"/>
        <v>0</v>
      </c>
    </row>
    <row r="170" spans="1:21" ht="18" x14ac:dyDescent="0.35">
      <c r="A170" s="14">
        <v>1</v>
      </c>
      <c r="B170" s="12" t="s">
        <v>56</v>
      </c>
      <c r="C170" s="20">
        <f t="shared" ref="C170:C183" si="64">D170+J170+P170</f>
        <v>3.4499999999999997</v>
      </c>
      <c r="D170" s="20">
        <f t="shared" ref="D170:D183" si="65">SUM(E170:I170)</f>
        <v>3</v>
      </c>
      <c r="E170" s="23"/>
      <c r="F170" s="23"/>
      <c r="G170" s="23"/>
      <c r="H170" s="1">
        <v>3</v>
      </c>
      <c r="I170" s="23"/>
      <c r="J170" s="20">
        <f t="shared" ref="J170:J183" si="66">SUM(K170:O170)</f>
        <v>0.3</v>
      </c>
      <c r="K170" s="23"/>
      <c r="L170" s="23"/>
      <c r="M170" s="23"/>
      <c r="N170" s="1">
        <v>0.3</v>
      </c>
      <c r="O170" s="23"/>
      <c r="P170" s="23">
        <f t="shared" ref="P170:P183" si="67">SUM(Q170:U170)</f>
        <v>0.15</v>
      </c>
      <c r="Q170" s="23"/>
      <c r="R170" s="23"/>
      <c r="S170" s="23"/>
      <c r="T170" s="1">
        <v>0.15</v>
      </c>
      <c r="U170" s="23"/>
    </row>
    <row r="171" spans="1:21" ht="18" x14ac:dyDescent="0.35">
      <c r="A171" s="14">
        <v>2</v>
      </c>
      <c r="B171" s="12" t="s">
        <v>57</v>
      </c>
      <c r="C171" s="20">
        <f t="shared" si="64"/>
        <v>3.4499999999999997</v>
      </c>
      <c r="D171" s="20">
        <f t="shared" si="65"/>
        <v>3</v>
      </c>
      <c r="E171" s="23"/>
      <c r="F171" s="23"/>
      <c r="G171" s="23"/>
      <c r="H171" s="1">
        <v>3</v>
      </c>
      <c r="I171" s="23"/>
      <c r="J171" s="20">
        <f t="shared" si="66"/>
        <v>0.3</v>
      </c>
      <c r="K171" s="23"/>
      <c r="L171" s="23"/>
      <c r="M171" s="23"/>
      <c r="N171" s="1">
        <v>0.3</v>
      </c>
      <c r="O171" s="23"/>
      <c r="P171" s="23">
        <f t="shared" si="67"/>
        <v>0.15</v>
      </c>
      <c r="Q171" s="23"/>
      <c r="R171" s="23"/>
      <c r="S171" s="23"/>
      <c r="T171" s="1">
        <v>0.15</v>
      </c>
      <c r="U171" s="23"/>
    </row>
    <row r="172" spans="1:21" ht="18" x14ac:dyDescent="0.3">
      <c r="A172" s="14">
        <v>3</v>
      </c>
      <c r="B172" s="11" t="s">
        <v>58</v>
      </c>
      <c r="C172" s="20">
        <f t="shared" si="64"/>
        <v>17.25</v>
      </c>
      <c r="D172" s="20">
        <f t="shared" si="65"/>
        <v>15</v>
      </c>
      <c r="E172" s="23"/>
      <c r="F172" s="23"/>
      <c r="G172" s="23"/>
      <c r="H172" s="1">
        <v>15</v>
      </c>
      <c r="I172" s="23"/>
      <c r="J172" s="20">
        <f t="shared" si="66"/>
        <v>1.5</v>
      </c>
      <c r="K172" s="23"/>
      <c r="L172" s="23"/>
      <c r="M172" s="23"/>
      <c r="N172" s="1">
        <v>1.5</v>
      </c>
      <c r="O172" s="23"/>
      <c r="P172" s="23">
        <f t="shared" si="67"/>
        <v>0.75</v>
      </c>
      <c r="Q172" s="23"/>
      <c r="R172" s="23"/>
      <c r="S172" s="23"/>
      <c r="T172" s="1">
        <v>0.75</v>
      </c>
      <c r="U172" s="23"/>
    </row>
    <row r="173" spans="1:21" ht="18" x14ac:dyDescent="0.3">
      <c r="A173" s="14">
        <v>4</v>
      </c>
      <c r="B173" s="11" t="s">
        <v>59</v>
      </c>
      <c r="C173" s="20">
        <f t="shared" si="64"/>
        <v>17.25</v>
      </c>
      <c r="D173" s="20">
        <f t="shared" si="65"/>
        <v>15</v>
      </c>
      <c r="E173" s="23"/>
      <c r="F173" s="23"/>
      <c r="G173" s="23"/>
      <c r="H173" s="1">
        <v>15</v>
      </c>
      <c r="I173" s="23"/>
      <c r="J173" s="20">
        <f t="shared" si="66"/>
        <v>1.5</v>
      </c>
      <c r="K173" s="23"/>
      <c r="L173" s="23"/>
      <c r="M173" s="23"/>
      <c r="N173" s="1">
        <v>1.5</v>
      </c>
      <c r="O173" s="23"/>
      <c r="P173" s="23">
        <f t="shared" si="67"/>
        <v>0.75</v>
      </c>
      <c r="Q173" s="23"/>
      <c r="R173" s="23"/>
      <c r="S173" s="23"/>
      <c r="T173" s="1">
        <v>0.75</v>
      </c>
      <c r="U173" s="23"/>
    </row>
    <row r="174" spans="1:21" ht="18" x14ac:dyDescent="0.3">
      <c r="A174" s="14">
        <v>5</v>
      </c>
      <c r="B174" s="11" t="s">
        <v>60</v>
      </c>
      <c r="C174" s="20">
        <f t="shared" si="64"/>
        <v>3.4499999999999997</v>
      </c>
      <c r="D174" s="20">
        <f t="shared" si="65"/>
        <v>3</v>
      </c>
      <c r="E174" s="23"/>
      <c r="F174" s="23"/>
      <c r="G174" s="23"/>
      <c r="H174" s="1">
        <v>3</v>
      </c>
      <c r="I174" s="23"/>
      <c r="J174" s="20">
        <f t="shared" si="66"/>
        <v>0.3</v>
      </c>
      <c r="K174" s="23"/>
      <c r="L174" s="23"/>
      <c r="M174" s="23"/>
      <c r="N174" s="1">
        <v>0.3</v>
      </c>
      <c r="O174" s="23"/>
      <c r="P174" s="23">
        <f t="shared" si="67"/>
        <v>0.15</v>
      </c>
      <c r="Q174" s="23"/>
      <c r="R174" s="23"/>
      <c r="S174" s="23"/>
      <c r="T174" s="1">
        <v>0.15</v>
      </c>
      <c r="U174" s="23"/>
    </row>
    <row r="175" spans="1:21" ht="18" x14ac:dyDescent="0.3">
      <c r="A175" s="14">
        <v>6</v>
      </c>
      <c r="B175" s="11" t="s">
        <v>61</v>
      </c>
      <c r="C175" s="20">
        <f t="shared" si="64"/>
        <v>17.099999999999998</v>
      </c>
      <c r="D175" s="20">
        <f t="shared" si="65"/>
        <v>15</v>
      </c>
      <c r="E175" s="23"/>
      <c r="F175" s="23"/>
      <c r="G175" s="23"/>
      <c r="H175" s="1">
        <v>15</v>
      </c>
      <c r="I175" s="23"/>
      <c r="J175" s="20">
        <f t="shared" si="66"/>
        <v>1.4</v>
      </c>
      <c r="K175" s="23"/>
      <c r="L175" s="23"/>
      <c r="M175" s="23"/>
      <c r="N175" s="1">
        <v>1.4</v>
      </c>
      <c r="O175" s="23"/>
      <c r="P175" s="23">
        <f t="shared" si="67"/>
        <v>0.7</v>
      </c>
      <c r="Q175" s="23"/>
      <c r="R175" s="23"/>
      <c r="S175" s="23"/>
      <c r="T175" s="1">
        <v>0.7</v>
      </c>
      <c r="U175" s="23"/>
    </row>
    <row r="176" spans="1:21" ht="18" x14ac:dyDescent="0.3">
      <c r="A176" s="14">
        <v>7</v>
      </c>
      <c r="B176" s="11" t="s">
        <v>62</v>
      </c>
      <c r="C176" s="20">
        <f t="shared" si="64"/>
        <v>17.099999999999998</v>
      </c>
      <c r="D176" s="20">
        <f t="shared" si="65"/>
        <v>15</v>
      </c>
      <c r="E176" s="23"/>
      <c r="F176" s="23"/>
      <c r="G176" s="23"/>
      <c r="H176" s="1">
        <v>15</v>
      </c>
      <c r="I176" s="23"/>
      <c r="J176" s="20">
        <f t="shared" si="66"/>
        <v>1.4</v>
      </c>
      <c r="K176" s="23"/>
      <c r="L176" s="23"/>
      <c r="M176" s="23"/>
      <c r="N176" s="1">
        <v>1.4</v>
      </c>
      <c r="O176" s="23"/>
      <c r="P176" s="23">
        <f t="shared" si="67"/>
        <v>0.7</v>
      </c>
      <c r="Q176" s="23"/>
      <c r="R176" s="23"/>
      <c r="S176" s="23"/>
      <c r="T176" s="1">
        <v>0.7</v>
      </c>
      <c r="U176" s="23"/>
    </row>
    <row r="177" spans="1:21" ht="18" x14ac:dyDescent="0.3">
      <c r="A177" s="14">
        <v>8</v>
      </c>
      <c r="B177" s="11" t="s">
        <v>63</v>
      </c>
      <c r="C177" s="20">
        <f t="shared" si="64"/>
        <v>17.099999999999998</v>
      </c>
      <c r="D177" s="20">
        <f t="shared" si="65"/>
        <v>15</v>
      </c>
      <c r="E177" s="23"/>
      <c r="F177" s="23"/>
      <c r="G177" s="23"/>
      <c r="H177" s="1">
        <v>15</v>
      </c>
      <c r="I177" s="23"/>
      <c r="J177" s="20">
        <f t="shared" si="66"/>
        <v>1.4</v>
      </c>
      <c r="K177" s="23"/>
      <c r="L177" s="23"/>
      <c r="M177" s="23"/>
      <c r="N177" s="1">
        <v>1.4</v>
      </c>
      <c r="O177" s="23"/>
      <c r="P177" s="23">
        <f t="shared" si="67"/>
        <v>0.7</v>
      </c>
      <c r="Q177" s="23"/>
      <c r="R177" s="23"/>
      <c r="S177" s="23"/>
      <c r="T177" s="1">
        <v>0.7</v>
      </c>
      <c r="U177" s="23"/>
    </row>
    <row r="178" spans="1:21" ht="18" x14ac:dyDescent="0.3">
      <c r="A178" s="14">
        <v>9</v>
      </c>
      <c r="B178" s="11" t="s">
        <v>64</v>
      </c>
      <c r="C178" s="20">
        <f t="shared" si="64"/>
        <v>17.099999999999998</v>
      </c>
      <c r="D178" s="20">
        <f t="shared" si="65"/>
        <v>15</v>
      </c>
      <c r="E178" s="23"/>
      <c r="F178" s="23"/>
      <c r="G178" s="23"/>
      <c r="H178" s="1">
        <v>15</v>
      </c>
      <c r="I178" s="23"/>
      <c r="J178" s="20">
        <f t="shared" si="66"/>
        <v>1.4</v>
      </c>
      <c r="K178" s="23"/>
      <c r="L178" s="23"/>
      <c r="M178" s="23"/>
      <c r="N178" s="1">
        <v>1.4</v>
      </c>
      <c r="O178" s="23"/>
      <c r="P178" s="23">
        <f t="shared" si="67"/>
        <v>0.7</v>
      </c>
      <c r="Q178" s="23"/>
      <c r="R178" s="23"/>
      <c r="S178" s="23"/>
      <c r="T178" s="1">
        <v>0.7</v>
      </c>
      <c r="U178" s="23"/>
    </row>
    <row r="179" spans="1:21" ht="18" x14ac:dyDescent="0.3">
      <c r="A179" s="14">
        <v>10</v>
      </c>
      <c r="B179" s="11" t="s">
        <v>65</v>
      </c>
      <c r="C179" s="20">
        <f t="shared" si="64"/>
        <v>17.25</v>
      </c>
      <c r="D179" s="20">
        <f t="shared" si="65"/>
        <v>15</v>
      </c>
      <c r="E179" s="23"/>
      <c r="F179" s="23"/>
      <c r="G179" s="23"/>
      <c r="H179" s="1">
        <v>15</v>
      </c>
      <c r="I179" s="23"/>
      <c r="J179" s="20">
        <f t="shared" si="66"/>
        <v>1.5</v>
      </c>
      <c r="K179" s="23"/>
      <c r="L179" s="23"/>
      <c r="M179" s="23"/>
      <c r="N179" s="1">
        <v>1.5</v>
      </c>
      <c r="O179" s="23"/>
      <c r="P179" s="23">
        <f t="shared" si="67"/>
        <v>0.75</v>
      </c>
      <c r="Q179" s="23"/>
      <c r="R179" s="23"/>
      <c r="S179" s="23"/>
      <c r="T179" s="1">
        <v>0.75</v>
      </c>
      <c r="U179" s="23"/>
    </row>
    <row r="180" spans="1:21" ht="18" x14ac:dyDescent="0.3">
      <c r="A180" s="14">
        <v>11</v>
      </c>
      <c r="B180" s="11" t="s">
        <v>66</v>
      </c>
      <c r="C180" s="20">
        <f t="shared" si="64"/>
        <v>3.4499999999999997</v>
      </c>
      <c r="D180" s="20">
        <f t="shared" si="65"/>
        <v>3</v>
      </c>
      <c r="E180" s="23"/>
      <c r="F180" s="23"/>
      <c r="G180" s="23"/>
      <c r="H180" s="1">
        <v>3</v>
      </c>
      <c r="I180" s="23"/>
      <c r="J180" s="20">
        <f t="shared" si="66"/>
        <v>0.3</v>
      </c>
      <c r="K180" s="23"/>
      <c r="L180" s="23"/>
      <c r="M180" s="23"/>
      <c r="N180" s="1">
        <v>0.3</v>
      </c>
      <c r="O180" s="23"/>
      <c r="P180" s="23">
        <f t="shared" si="67"/>
        <v>0.15</v>
      </c>
      <c r="Q180" s="23"/>
      <c r="R180" s="23"/>
      <c r="S180" s="23"/>
      <c r="T180" s="1">
        <v>0.15</v>
      </c>
      <c r="U180" s="23"/>
    </row>
    <row r="181" spans="1:21" ht="18" x14ac:dyDescent="0.3">
      <c r="A181" s="14">
        <v>12</v>
      </c>
      <c r="B181" s="11" t="s">
        <v>67</v>
      </c>
      <c r="C181" s="20">
        <f t="shared" si="64"/>
        <v>17.25</v>
      </c>
      <c r="D181" s="20">
        <f t="shared" si="65"/>
        <v>15</v>
      </c>
      <c r="E181" s="23"/>
      <c r="F181" s="23"/>
      <c r="G181" s="23"/>
      <c r="H181" s="1">
        <v>15</v>
      </c>
      <c r="I181" s="23"/>
      <c r="J181" s="20">
        <f t="shared" si="66"/>
        <v>1.5</v>
      </c>
      <c r="K181" s="23"/>
      <c r="L181" s="23"/>
      <c r="M181" s="23"/>
      <c r="N181" s="1">
        <v>1.5</v>
      </c>
      <c r="O181" s="23"/>
      <c r="P181" s="23">
        <f t="shared" si="67"/>
        <v>0.75</v>
      </c>
      <c r="Q181" s="23"/>
      <c r="R181" s="23"/>
      <c r="S181" s="23"/>
      <c r="T181" s="1">
        <v>0.75</v>
      </c>
      <c r="U181" s="23"/>
    </row>
    <row r="182" spans="1:21" ht="18" x14ac:dyDescent="0.3">
      <c r="A182" s="14">
        <v>13</v>
      </c>
      <c r="B182" s="11" t="s">
        <v>68</v>
      </c>
      <c r="C182" s="20">
        <f t="shared" si="64"/>
        <v>18.400000000000002</v>
      </c>
      <c r="D182" s="20">
        <f t="shared" si="65"/>
        <v>16</v>
      </c>
      <c r="E182" s="23"/>
      <c r="F182" s="23"/>
      <c r="G182" s="23"/>
      <c r="H182" s="1">
        <v>16</v>
      </c>
      <c r="I182" s="23"/>
      <c r="J182" s="20">
        <f t="shared" si="66"/>
        <v>1.6</v>
      </c>
      <c r="K182" s="23"/>
      <c r="L182" s="23"/>
      <c r="M182" s="23"/>
      <c r="N182" s="1">
        <v>1.6</v>
      </c>
      <c r="O182" s="23"/>
      <c r="P182" s="23">
        <f t="shared" si="67"/>
        <v>0.8</v>
      </c>
      <c r="Q182" s="23"/>
      <c r="R182" s="23"/>
      <c r="S182" s="23"/>
      <c r="T182" s="1">
        <v>0.8</v>
      </c>
      <c r="U182" s="23"/>
    </row>
    <row r="183" spans="1:21" ht="18" x14ac:dyDescent="0.3">
      <c r="A183" s="14">
        <v>14</v>
      </c>
      <c r="B183" s="11" t="s">
        <v>69</v>
      </c>
      <c r="C183" s="20">
        <f t="shared" si="64"/>
        <v>18.400000000000002</v>
      </c>
      <c r="D183" s="20">
        <f t="shared" si="65"/>
        <v>16</v>
      </c>
      <c r="E183" s="23"/>
      <c r="F183" s="23"/>
      <c r="G183" s="23"/>
      <c r="H183" s="1">
        <v>16</v>
      </c>
      <c r="I183" s="23"/>
      <c r="J183" s="20">
        <f t="shared" si="66"/>
        <v>1.6</v>
      </c>
      <c r="K183" s="23"/>
      <c r="L183" s="23"/>
      <c r="M183" s="23"/>
      <c r="N183" s="1">
        <v>1.6</v>
      </c>
      <c r="O183" s="23"/>
      <c r="P183" s="23">
        <f t="shared" si="67"/>
        <v>0.8</v>
      </c>
      <c r="Q183" s="23"/>
      <c r="R183" s="23"/>
      <c r="S183" s="23"/>
      <c r="T183" s="1">
        <v>0.8</v>
      </c>
      <c r="U183" s="23"/>
    </row>
  </sheetData>
  <mergeCells count="14">
    <mergeCell ref="A1:U1"/>
    <mergeCell ref="A4:A7"/>
    <mergeCell ref="B4:B7"/>
    <mergeCell ref="C5:C7"/>
    <mergeCell ref="D6:D7"/>
    <mergeCell ref="P6:P7"/>
    <mergeCell ref="Q6:U6"/>
    <mergeCell ref="D5:U5"/>
    <mergeCell ref="C4:U4"/>
    <mergeCell ref="A2:U2"/>
    <mergeCell ref="K6:O6"/>
    <mergeCell ref="J6:J7"/>
    <mergeCell ref="E6:I6"/>
    <mergeCell ref="R3:U3"/>
  </mergeCells>
  <pageMargins left="0.19685039370078741" right="0.11811023622047245" top="0.39370078740157483" bottom="0.39370078740157483" header="0.31496062992125984" footer="0.19685039370078741"/>
  <pageSetup paperSize="9" scale="48" orientation="landscape" r:id="rId1"/>
  <headerFooter>
    <oddFooter>Page &amp;P</oddFooter>
  </headerFooter>
  <rowBreaks count="1" manualBreakCount="1">
    <brk id="13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PL01</vt:lpstr>
      <vt:lpstr>PL02</vt:lpstr>
      <vt:lpstr>'PL01'!Print_Area</vt:lpstr>
      <vt:lpstr>'PL01'!Print_Titles</vt:lpstr>
      <vt:lpstr>'PL02'!Print_Titles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lastPrinted>2025-05-21T22:53:21Z</cp:lastPrinted>
  <dcterms:created xsi:type="dcterms:W3CDTF">2022-06-07T12:11:02Z</dcterms:created>
  <dcterms:modified xsi:type="dcterms:W3CDTF">2025-05-26T01:11:59Z</dcterms:modified>
</cp:coreProperties>
</file>