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040" firstSheet="1" activeTab="1"/>
  </bookViews>
  <sheets>
    <sheet name="Kangatang" sheetId="2" state="veryHidden" r:id="rId1"/>
    <sheet name=" Sơn Hà" sheetId="44" r:id="rId2"/>
  </sheets>
  <definedNames>
    <definedName name="_xlnm.Print_Area" localSheetId="1">' Sơn Hà'!$A$1:$G$81</definedName>
    <definedName name="_xlnm.Print_Titles" localSheetId="1">' Sơn Hà'!$5:$6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44" l="1"/>
  <c r="F14" i="44"/>
  <c r="F16" i="44"/>
  <c r="F17" i="44"/>
  <c r="F19" i="44"/>
  <c r="F20" i="44"/>
  <c r="F22" i="44"/>
  <c r="F23" i="44"/>
  <c r="F25" i="44"/>
  <c r="F26" i="44"/>
  <c r="F28" i="44"/>
  <c r="F29" i="44"/>
  <c r="F45" i="44"/>
  <c r="F46" i="44"/>
  <c r="F48" i="44"/>
  <c r="F49" i="44"/>
  <c r="F51" i="44"/>
  <c r="F53" i="44"/>
  <c r="F54" i="44"/>
  <c r="F55" i="44"/>
  <c r="F56" i="44"/>
  <c r="F58" i="44"/>
  <c r="F59" i="44"/>
  <c r="F61" i="44"/>
  <c r="F64" i="44"/>
  <c r="F65" i="44"/>
  <c r="F68" i="44"/>
  <c r="F70" i="44"/>
  <c r="F71" i="44"/>
  <c r="F73" i="44"/>
  <c r="F74" i="44"/>
  <c r="F75" i="44"/>
  <c r="F77" i="44"/>
  <c r="F78" i="44"/>
  <c r="F79" i="44"/>
  <c r="D10" i="44"/>
  <c r="D11" i="44"/>
  <c r="D9" i="44" l="1"/>
  <c r="E30" i="44" l="1"/>
  <c r="F30" i="44" s="1"/>
  <c r="E27" i="44"/>
  <c r="F27" i="44" s="1"/>
  <c r="E24" i="44"/>
  <c r="F24" i="44" s="1"/>
  <c r="E21" i="44"/>
  <c r="F21" i="44" s="1"/>
  <c r="E18" i="44"/>
  <c r="E15" i="44"/>
  <c r="E11" i="44" l="1"/>
  <c r="F11" i="44" s="1"/>
  <c r="F18" i="44"/>
  <c r="E10" i="44"/>
  <c r="F15" i="44"/>
  <c r="E9" i="44" l="1"/>
  <c r="F9" i="44" s="1"/>
  <c r="F10" i="44"/>
</calcChain>
</file>

<file path=xl/sharedStrings.xml><?xml version="1.0" encoding="utf-8"?>
<sst xmlns="http://schemas.openxmlformats.org/spreadsheetml/2006/main" count="149" uniqueCount="87">
  <si>
    <t>TT</t>
  </si>
  <si>
    <t xml:space="preserve">CHỈ TIÊU CHỦ YẾU
</t>
  </si>
  <si>
    <t>Đơn vị
tính</t>
  </si>
  <si>
    <t>Ghi chú</t>
  </si>
  <si>
    <t>A</t>
  </si>
  <si>
    <t>CHỈ TIÊU KINH TẾ CHỦ YẾU</t>
  </si>
  <si>
    <t>Nông nghiệp</t>
  </si>
  <si>
    <t xml:space="preserve"> - Sản lượng lương thực cây có hạt</t>
  </si>
  <si>
    <t>Tấn</t>
  </si>
  <si>
    <r>
      <t xml:space="preserve"> </t>
    </r>
    <r>
      <rPr>
        <i/>
        <sz val="12"/>
        <rFont val="Times New Roman"/>
        <family val="1"/>
      </rPr>
      <t xml:space="preserve"> Trong đó:</t>
    </r>
    <r>
      <rPr>
        <sz val="12"/>
        <rFont val="Times New Roman"/>
        <family val="1"/>
      </rPr>
      <t xml:space="preserve">  + Lúa</t>
    </r>
  </si>
  <si>
    <t xml:space="preserve">                   + Ngô</t>
  </si>
  <si>
    <t xml:space="preserve"> - Một số cây trồng chủ yếu</t>
  </si>
  <si>
    <t xml:space="preserve"> + Lúa: Diện tích</t>
  </si>
  <si>
    <t>Ha</t>
  </si>
  <si>
    <t xml:space="preserve">            Năng suất</t>
  </si>
  <si>
    <t>Tạ/ha</t>
  </si>
  <si>
    <t xml:space="preserve">            Sản lượng</t>
  </si>
  <si>
    <t xml:space="preserve"> + Ngô: Diện tích</t>
  </si>
  <si>
    <t xml:space="preserve">             Năng suất</t>
  </si>
  <si>
    <t xml:space="preserve">             Sản lượng</t>
  </si>
  <si>
    <t xml:space="preserve"> + Đậu: Diện tích</t>
  </si>
  <si>
    <t xml:space="preserve"> + Rau: Diện tích</t>
  </si>
  <si>
    <t xml:space="preserve"> - Đàn gia súc:</t>
  </si>
  <si>
    <t xml:space="preserve"> + Đàn trâu</t>
  </si>
  <si>
    <t>Con</t>
  </si>
  <si>
    <t xml:space="preserve"> + Đàn bò</t>
  </si>
  <si>
    <t xml:space="preserve">    Tỷ trọng bò lai</t>
  </si>
  <si>
    <t>%</t>
  </si>
  <si>
    <t xml:space="preserve"> + Sản lượng thịt hơi xuất chuồng</t>
  </si>
  <si>
    <t>Lâm nghiệp</t>
  </si>
  <si>
    <t xml:space="preserve"> - Diện tích rừng trong Quy hoạch 3 loại rừng</t>
  </si>
  <si>
    <r>
      <t xml:space="preserve">  Trong đó: +</t>
    </r>
    <r>
      <rPr>
        <sz val="12"/>
        <rFont val="Times New Roman"/>
        <family val="1"/>
      </rPr>
      <t xml:space="preserve"> Rừng phòng hộ</t>
    </r>
  </si>
  <si>
    <t>"</t>
  </si>
  <si>
    <r>
      <t xml:space="preserve">                 </t>
    </r>
    <r>
      <rPr>
        <sz val="12"/>
        <rFont val="Times New Roman"/>
        <family val="1"/>
      </rPr>
      <t>+ Rừng sản xuất</t>
    </r>
  </si>
  <si>
    <t>Thuỷ sản</t>
  </si>
  <si>
    <t xml:space="preserve"> - Sản lượng thuỷ sản đánh bắt</t>
  </si>
  <si>
    <t xml:space="preserve"> - Sản lượng thuỷ sản nuôi trồng</t>
  </si>
  <si>
    <r>
      <t xml:space="preserve">   </t>
    </r>
    <r>
      <rPr>
        <i/>
        <sz val="12"/>
        <rFont val="Times New Roman"/>
        <family val="1"/>
      </rPr>
      <t>Trong đó</t>
    </r>
    <r>
      <rPr>
        <sz val="12"/>
        <rFont val="Times New Roman"/>
        <family val="1"/>
      </rPr>
      <t>: Tôm nuôi</t>
    </r>
  </si>
  <si>
    <t xml:space="preserve"> - Diện tích nuôi trồng</t>
  </si>
  <si>
    <r>
      <t xml:space="preserve">   </t>
    </r>
    <r>
      <rPr>
        <i/>
        <sz val="12"/>
        <rFont val="Times New Roman"/>
        <family val="1"/>
      </rPr>
      <t>Trong đó</t>
    </r>
    <r>
      <rPr>
        <sz val="12"/>
        <rFont val="Times New Roman"/>
        <family val="1"/>
      </rPr>
      <t>: Nuôi tôm</t>
    </r>
  </si>
  <si>
    <t>Thủy lợi</t>
  </si>
  <si>
    <t xml:space="preserve"> - Tổng diện tích được tưới</t>
  </si>
  <si>
    <t xml:space="preserve">   Trong đó: Tưới bằng công trình kiên cố</t>
  </si>
  <si>
    <t>B</t>
  </si>
  <si>
    <t>VĂN HÓA - XÃ HỘI - MÔI TRƯỜNG</t>
  </si>
  <si>
    <t>I</t>
  </si>
  <si>
    <t>Giáo dục và đào tạo</t>
  </si>
  <si>
    <t xml:space="preserve"> Giáo dục mầm non công lập</t>
  </si>
  <si>
    <t>Cháu</t>
  </si>
  <si>
    <t xml:space="preserve"> Giáo dục phổ thông công lập</t>
  </si>
  <si>
    <t xml:space="preserve"> - Tiểu học</t>
  </si>
  <si>
    <t>Học sinh</t>
  </si>
  <si>
    <t xml:space="preserve"> - Trung học cơ sở</t>
  </si>
  <si>
    <t>II</t>
  </si>
  <si>
    <t>Y tế</t>
  </si>
  <si>
    <t>Dân số trung bình</t>
  </si>
  <si>
    <t>Người</t>
  </si>
  <si>
    <t>Tỷ lệ giảm sinh</t>
  </si>
  <si>
    <t>Tổng số giường bệnh</t>
  </si>
  <si>
    <t>Giường</t>
  </si>
  <si>
    <t>III</t>
  </si>
  <si>
    <t>Lao động, việc làm, giảm nghèo</t>
  </si>
  <si>
    <t>Tổng số hộ</t>
  </si>
  <si>
    <t>Hộ</t>
  </si>
  <si>
    <t>Số hộ nghèo</t>
  </si>
  <si>
    <t>Số hộ nghèo giảm trong năm</t>
  </si>
  <si>
    <t>Tỷ lệ hộ nghèo theo chuẩn mới Quốc gia</t>
  </si>
  <si>
    <t>- Trồng mới rừng tập trung</t>
  </si>
  <si>
    <t>Trong đó: + Trồng rừng phòng hộ</t>
  </si>
  <si>
    <t xml:space="preserve">               + Trồng rừng sản xuất</t>
  </si>
  <si>
    <t>KẾ HOẠCH NĂM 2025</t>
  </si>
  <si>
    <t>Kế hoạch năm 2025</t>
  </si>
  <si>
    <t xml:space="preserve"> + Lạc:  Diện tích</t>
  </si>
  <si>
    <t xml:space="preserve"> + Sắn: Diện tích</t>
  </si>
  <si>
    <t xml:space="preserve"> + Mía: Diện tích</t>
  </si>
  <si>
    <t xml:space="preserve"> - Cây lâu năm</t>
  </si>
  <si>
    <t xml:space="preserve">  + Cây ăn quả các loại</t>
  </si>
  <si>
    <t xml:space="preserve">  + Cây Mắc ca</t>
  </si>
  <si>
    <t xml:space="preserve">  - Cây công nghiệp</t>
  </si>
  <si>
    <t xml:space="preserve">    + Cao su</t>
  </si>
  <si>
    <t xml:space="preserve"> + Đàn lợn</t>
  </si>
  <si>
    <t>Trong đó trồng mới</t>
  </si>
  <si>
    <t xml:space="preserve">    + Cà phê xứ lạnh</t>
  </si>
  <si>
    <t>Thực hiện năm 2024</t>
  </si>
  <si>
    <t>KH 2025/
 TH 2024
(%)</t>
  </si>
  <si>
    <t>Xã Sơn Hà, tỉnh Quảng Ngãi</t>
  </si>
  <si>
    <t>(Kèm theo Nghị quyết số       /NQ-HĐND ngày    tháng 9 năm 2025 của HĐND xã Sơn Hà)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</si>
</sst>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"/>
    <numFmt numFmtId="167" formatCode="_(* #,##0_);_(* \(#,##0\);_(* &quot;-&quot;??_);_(@_)"/>
    <numFmt numFmtId="168" formatCode="#,##0.00;[Red]#,##0.0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1"/>
      <name val="Times New Roman"/>
      <family val="1"/>
    </font>
    <font>
      <sz val="11"/>
      <color indexed="8"/>
      <name val="Times New Roman"/>
      <family val="1"/>
    </font>
    <font>
      <i/>
      <sz val="11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7" fillId="0" borderId="0" xfId="0" applyFont="1" applyAlignment="1">
      <alignment vertical="center"/>
    </xf>
    <xf numFmtId="0" fontId="6" fillId="0" borderId="9" xfId="2" applyFont="1" applyBorder="1" applyAlignment="1">
      <alignment horizontal="center" vertical="top" wrapText="1"/>
    </xf>
    <xf numFmtId="0" fontId="6" fillId="0" borderId="10" xfId="0" applyFont="1" applyBorder="1" applyAlignment="1">
      <alignment vertical="center" wrapText="1"/>
    </xf>
    <xf numFmtId="0" fontId="5" fillId="0" borderId="11" xfId="2" applyFont="1" applyBorder="1" applyAlignment="1">
      <alignment horizontal="center" vertical="top" wrapText="1"/>
    </xf>
    <xf numFmtId="4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165" fontId="9" fillId="0" borderId="10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3" fontId="9" fillId="0" borderId="10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166" fontId="9" fillId="0" borderId="10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9" fillId="0" borderId="10" xfId="1" applyNumberFormat="1" applyFont="1" applyFill="1" applyBorder="1" applyAlignment="1">
      <alignment horizontal="right" vertical="center"/>
    </xf>
    <xf numFmtId="167" fontId="9" fillId="0" borderId="10" xfId="1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3" fontId="9" fillId="0" borderId="10" xfId="1" applyNumberFormat="1" applyFont="1" applyFill="1" applyBorder="1"/>
    <xf numFmtId="166" fontId="9" fillId="0" borderId="10" xfId="1" applyNumberFormat="1" applyFont="1" applyFill="1" applyBorder="1"/>
    <xf numFmtId="3" fontId="11" fillId="0" borderId="10" xfId="1" applyNumberFormat="1" applyFont="1" applyFill="1" applyBorder="1" applyAlignment="1">
      <alignment horizontal="right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 wrapText="1"/>
    </xf>
    <xf numFmtId="0" fontId="7" fillId="0" borderId="10" xfId="2" applyFont="1" applyBorder="1" applyAlignment="1">
      <alignment horizontal="center" vertical="center" wrapText="1"/>
    </xf>
    <xf numFmtId="167" fontId="9" fillId="0" borderId="1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4" xfId="2" applyBorder="1" applyAlignment="1">
      <alignment horizontal="center" vertical="center" wrapText="1"/>
    </xf>
    <xf numFmtId="0" fontId="1" fillId="0" borderId="10" xfId="2" applyBorder="1" applyAlignment="1">
      <alignment vertical="center" wrapText="1"/>
    </xf>
    <xf numFmtId="167" fontId="12" fillId="0" borderId="10" xfId="1" applyNumberFormat="1" applyFont="1" applyBorder="1" applyAlignment="1">
      <alignment horizontal="right" wrapText="1"/>
    </xf>
    <xf numFmtId="0" fontId="10" fillId="0" borderId="14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6" fillId="0" borderId="10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9" fillId="0" borderId="10" xfId="0" applyNumberFormat="1" applyFont="1" applyBorder="1" applyAlignment="1">
      <alignment horizontal="right" vertical="center" wrapText="1"/>
    </xf>
    <xf numFmtId="9" fontId="7" fillId="0" borderId="10" xfId="0" quotePrefix="1" applyNumberFormat="1" applyFont="1" applyBorder="1" applyAlignment="1">
      <alignment horizontal="center" vertical="center"/>
    </xf>
    <xf numFmtId="4" fontId="9" fillId="0" borderId="10" xfId="1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3" fontId="9" fillId="0" borderId="10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168" fontId="7" fillId="0" borderId="15" xfId="0" applyNumberFormat="1" applyFont="1" applyBorder="1" applyAlignment="1">
      <alignment vertical="center"/>
    </xf>
    <xf numFmtId="0" fontId="14" fillId="0" borderId="16" xfId="2" applyFont="1" applyBorder="1" applyAlignment="1">
      <alignment horizontal="center" vertical="top" wrapText="1"/>
    </xf>
    <xf numFmtId="0" fontId="1" fillId="0" borderId="17" xfId="0" applyFont="1" applyBorder="1" applyAlignment="1">
      <alignment vertical="center" wrapText="1"/>
    </xf>
    <xf numFmtId="0" fontId="7" fillId="0" borderId="17" xfId="2" applyFont="1" applyBorder="1" applyAlignment="1">
      <alignment horizontal="center" vertical="top" wrapText="1"/>
    </xf>
    <xf numFmtId="0" fontId="1" fillId="0" borderId="17" xfId="0" applyFont="1" applyBorder="1"/>
    <xf numFmtId="166" fontId="1" fillId="0" borderId="17" xfId="0" applyNumberFormat="1" applyFont="1" applyBorder="1"/>
    <xf numFmtId="0" fontId="1" fillId="0" borderId="18" xfId="0" applyFont="1" applyBorder="1"/>
    <xf numFmtId="0" fontId="14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7" fillId="0" borderId="0" xfId="0" applyFont="1"/>
    <xf numFmtId="0" fontId="0" fillId="0" borderId="10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0" xfId="3" applyBorder="1" applyAlignment="1">
      <alignment vertical="top" wrapText="1"/>
    </xf>
    <xf numFmtId="0" fontId="1" fillId="0" borderId="10" xfId="3" applyBorder="1" applyAlignment="1">
      <alignment horizontal="center" vertical="top" wrapText="1"/>
    </xf>
    <xf numFmtId="0" fontId="6" fillId="0" borderId="10" xfId="3" applyFont="1" applyBorder="1" applyAlignment="1">
      <alignment vertical="top" wrapText="1"/>
    </xf>
    <xf numFmtId="0" fontId="10" fillId="0" borderId="10" xfId="3" applyFont="1" applyBorder="1" applyAlignment="1">
      <alignment vertical="top" wrapText="1"/>
    </xf>
    <xf numFmtId="3" fontId="12" fillId="0" borderId="10" xfId="0" applyNumberFormat="1" applyFont="1" applyBorder="1" applyAlignment="1">
      <alignment horizontal="right" vertical="center"/>
    </xf>
    <xf numFmtId="166" fontId="12" fillId="0" borderId="10" xfId="0" applyNumberFormat="1" applyFont="1" applyBorder="1" applyAlignment="1">
      <alignment horizontal="right" vertical="center"/>
    </xf>
    <xf numFmtId="3" fontId="9" fillId="0" borderId="1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2" borderId="0" xfId="2" applyFont="1" applyFill="1" applyAlignment="1">
      <alignment horizontal="center" wrapText="1"/>
    </xf>
    <xf numFmtId="4" fontId="6" fillId="2" borderId="11" xfId="2" applyNumberFormat="1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right" vertical="center"/>
    </xf>
    <xf numFmtId="3" fontId="9" fillId="2" borderId="10" xfId="1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horizontal="right" vertical="center"/>
    </xf>
    <xf numFmtId="166" fontId="9" fillId="2" borderId="10" xfId="1" applyNumberFormat="1" applyFont="1" applyFill="1" applyBorder="1" applyAlignment="1">
      <alignment vertical="center"/>
    </xf>
    <xf numFmtId="167" fontId="9" fillId="2" borderId="10" xfId="1" applyNumberFormat="1" applyFont="1" applyFill="1" applyBorder="1" applyAlignment="1">
      <alignment horizontal="right" vertical="center"/>
    </xf>
    <xf numFmtId="166" fontId="9" fillId="2" borderId="10" xfId="1" applyNumberFormat="1" applyFont="1" applyFill="1" applyBorder="1" applyAlignment="1">
      <alignment horizontal="right" vertical="center"/>
    </xf>
    <xf numFmtId="3" fontId="9" fillId="2" borderId="10" xfId="1" applyNumberFormat="1" applyFont="1" applyFill="1" applyBorder="1"/>
    <xf numFmtId="166" fontId="9" fillId="2" borderId="10" xfId="1" applyNumberFormat="1" applyFont="1" applyFill="1" applyBorder="1"/>
    <xf numFmtId="3" fontId="11" fillId="2" borderId="10" xfId="1" applyNumberFormat="1" applyFont="1" applyFill="1" applyBorder="1" applyAlignment="1">
      <alignment horizontal="right" vertical="center"/>
    </xf>
    <xf numFmtId="167" fontId="9" fillId="2" borderId="10" xfId="1" applyNumberFormat="1" applyFont="1" applyFill="1" applyBorder="1" applyAlignment="1">
      <alignment vertical="center"/>
    </xf>
    <xf numFmtId="167" fontId="12" fillId="2" borderId="10" xfId="1" applyNumberFormat="1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vertical="center"/>
    </xf>
    <xf numFmtId="3" fontId="9" fillId="2" borderId="10" xfId="1" applyNumberFormat="1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" fontId="9" fillId="2" borderId="10" xfId="1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vertical="center" wrapText="1"/>
    </xf>
    <xf numFmtId="4" fontId="9" fillId="2" borderId="10" xfId="0" applyNumberFormat="1" applyFont="1" applyFill="1" applyBorder="1" applyAlignment="1">
      <alignment vertical="center" wrapText="1"/>
    </xf>
    <xf numFmtId="0" fontId="1" fillId="2" borderId="17" xfId="0" applyFont="1" applyFill="1" applyBorder="1"/>
    <xf numFmtId="0" fontId="1" fillId="2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Font="1" applyFill="1" applyAlignment="1">
      <alignment horizontal="center" wrapText="1"/>
    </xf>
    <xf numFmtId="0" fontId="3" fillId="0" borderId="0" xfId="2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86"/>
  <sheetViews>
    <sheetView tabSelected="1" zoomScale="115" zoomScaleNormal="115" workbookViewId="0">
      <selection activeCell="C91" sqref="C91"/>
    </sheetView>
  </sheetViews>
  <sheetFormatPr defaultColWidth="9" defaultRowHeight="15.6" x14ac:dyDescent="0.3"/>
  <cols>
    <col min="1" max="1" width="4" style="1" customWidth="1"/>
    <col min="2" max="2" width="36.5" style="1" customWidth="1"/>
    <col min="3" max="3" width="7.09765625" style="68" bestFit="1" customWidth="1"/>
    <col min="4" max="4" width="9.5" style="101" customWidth="1"/>
    <col min="5" max="6" width="9.59765625" style="1" customWidth="1"/>
    <col min="7" max="7" width="8.59765625" style="1" customWidth="1"/>
    <col min="8" max="16384" width="9" style="1"/>
  </cols>
  <sheetData>
    <row r="1" spans="1:10" ht="19.5" customHeight="1" x14ac:dyDescent="0.3">
      <c r="A1" s="104" t="s">
        <v>70</v>
      </c>
      <c r="B1" s="104"/>
      <c r="C1" s="104"/>
      <c r="D1" s="104"/>
      <c r="E1" s="104"/>
      <c r="F1" s="104"/>
      <c r="G1" s="104"/>
    </row>
    <row r="2" spans="1:10" ht="17.399999999999999" x14ac:dyDescent="0.3">
      <c r="A2" s="104" t="s">
        <v>85</v>
      </c>
      <c r="B2" s="104"/>
      <c r="C2" s="104"/>
      <c r="D2" s="104"/>
      <c r="E2" s="104"/>
      <c r="F2" s="104"/>
      <c r="G2" s="104"/>
    </row>
    <row r="3" spans="1:10" ht="16.8" x14ac:dyDescent="0.3">
      <c r="A3" s="105" t="s">
        <v>86</v>
      </c>
      <c r="B3" s="105"/>
      <c r="C3" s="105"/>
      <c r="D3" s="105"/>
      <c r="E3" s="105"/>
      <c r="F3" s="105"/>
      <c r="G3" s="105"/>
    </row>
    <row r="4" spans="1:10" ht="9" customHeight="1" thickBot="1" x14ac:dyDescent="0.35">
      <c r="A4" s="2"/>
      <c r="B4" s="2"/>
      <c r="C4" s="3"/>
      <c r="D4" s="80"/>
    </row>
    <row r="5" spans="1:10" s="4" customFormat="1" ht="17.25" customHeight="1" thickTop="1" x14ac:dyDescent="0.3">
      <c r="A5" s="106" t="s">
        <v>0</v>
      </c>
      <c r="B5" s="108" t="s">
        <v>1</v>
      </c>
      <c r="C5" s="108" t="s">
        <v>2</v>
      </c>
      <c r="D5" s="110" t="s">
        <v>83</v>
      </c>
      <c r="E5" s="112" t="s">
        <v>71</v>
      </c>
      <c r="F5" s="114" t="s">
        <v>84</v>
      </c>
      <c r="G5" s="116" t="s">
        <v>3</v>
      </c>
    </row>
    <row r="6" spans="1:10" s="4" customFormat="1" ht="50.25" customHeight="1" x14ac:dyDescent="0.3">
      <c r="A6" s="107"/>
      <c r="B6" s="109"/>
      <c r="C6" s="109"/>
      <c r="D6" s="111"/>
      <c r="E6" s="113"/>
      <c r="F6" s="115"/>
      <c r="G6" s="117"/>
    </row>
    <row r="7" spans="1:10" ht="18.75" customHeight="1" x14ac:dyDescent="0.3">
      <c r="A7" s="5" t="s">
        <v>4</v>
      </c>
      <c r="B7" s="6" t="s">
        <v>5</v>
      </c>
      <c r="C7" s="7"/>
      <c r="D7" s="81"/>
      <c r="E7" s="8"/>
      <c r="F7" s="9"/>
      <c r="G7" s="10"/>
    </row>
    <row r="8" spans="1:10" s="4" customFormat="1" ht="16.2" x14ac:dyDescent="0.3">
      <c r="A8" s="11">
        <v>1</v>
      </c>
      <c r="B8" s="12" t="s">
        <v>6</v>
      </c>
      <c r="C8" s="13"/>
      <c r="D8" s="82"/>
      <c r="E8" s="14"/>
      <c r="F8" s="15"/>
      <c r="G8" s="16"/>
    </row>
    <row r="9" spans="1:10" s="4" customFormat="1" x14ac:dyDescent="0.3">
      <c r="A9" s="17"/>
      <c r="B9" s="6" t="s">
        <v>7</v>
      </c>
      <c r="C9" s="13" t="s">
        <v>8</v>
      </c>
      <c r="D9" s="83">
        <f>D10+D11</f>
        <v>4204.25</v>
      </c>
      <c r="E9" s="19">
        <f>E10+E11</f>
        <v>4411.8900000000003</v>
      </c>
      <c r="F9" s="20">
        <f>E9/D9*100</f>
        <v>104.93881191651306</v>
      </c>
      <c r="G9" s="16"/>
    </row>
    <row r="10" spans="1:10" s="4" customFormat="1" x14ac:dyDescent="0.3">
      <c r="A10" s="17"/>
      <c r="B10" s="18" t="s">
        <v>9</v>
      </c>
      <c r="C10" s="13" t="s">
        <v>8</v>
      </c>
      <c r="D10" s="83">
        <f>D15</f>
        <v>4106.75</v>
      </c>
      <c r="E10" s="19">
        <f>E15</f>
        <v>4286.9400000000005</v>
      </c>
      <c r="F10" s="20">
        <f t="shared" ref="F10:F73" si="0">E10/D10*100</f>
        <v>104.38765447129728</v>
      </c>
      <c r="G10" s="16"/>
    </row>
    <row r="11" spans="1:10" s="4" customFormat="1" x14ac:dyDescent="0.3">
      <c r="A11" s="17"/>
      <c r="B11" s="18" t="s">
        <v>10</v>
      </c>
      <c r="C11" s="13" t="s">
        <v>8</v>
      </c>
      <c r="D11" s="83">
        <f>D18</f>
        <v>97.5</v>
      </c>
      <c r="E11" s="19">
        <f>E18</f>
        <v>124.95</v>
      </c>
      <c r="F11" s="20">
        <f t="shared" si="0"/>
        <v>128.15384615384616</v>
      </c>
      <c r="G11" s="16"/>
      <c r="J11" s="78"/>
    </row>
    <row r="12" spans="1:10" s="4" customFormat="1" x14ac:dyDescent="0.3">
      <c r="A12" s="17"/>
      <c r="B12" s="6" t="s">
        <v>11</v>
      </c>
      <c r="C12" s="13"/>
      <c r="D12" s="84"/>
      <c r="E12" s="21"/>
      <c r="F12" s="20"/>
      <c r="G12" s="16"/>
    </row>
    <row r="13" spans="1:10" s="4" customFormat="1" x14ac:dyDescent="0.3">
      <c r="A13" s="17"/>
      <c r="B13" s="18" t="s">
        <v>12</v>
      </c>
      <c r="C13" s="13" t="s">
        <v>13</v>
      </c>
      <c r="D13" s="83">
        <v>828</v>
      </c>
      <c r="E13" s="75">
        <v>826</v>
      </c>
      <c r="F13" s="20">
        <f t="shared" si="0"/>
        <v>99.758454106280197</v>
      </c>
      <c r="G13" s="16"/>
      <c r="H13" s="79"/>
      <c r="I13" s="79"/>
      <c r="J13" s="79"/>
    </row>
    <row r="14" spans="1:10" s="4" customFormat="1" x14ac:dyDescent="0.3">
      <c r="A14" s="17"/>
      <c r="B14" s="18" t="s">
        <v>14</v>
      </c>
      <c r="C14" s="13" t="s">
        <v>15</v>
      </c>
      <c r="D14" s="85">
        <v>49.598429951690825</v>
      </c>
      <c r="E14" s="76">
        <v>51.9</v>
      </c>
      <c r="F14" s="20">
        <f t="shared" si="0"/>
        <v>104.6404090826079</v>
      </c>
      <c r="G14" s="16"/>
    </row>
    <row r="15" spans="1:10" s="4" customFormat="1" x14ac:dyDescent="0.3">
      <c r="A15" s="17"/>
      <c r="B15" s="18" t="s">
        <v>16</v>
      </c>
      <c r="C15" s="13" t="s">
        <v>8</v>
      </c>
      <c r="D15" s="83">
        <v>4106.75</v>
      </c>
      <c r="E15" s="75">
        <f>E14*E13/10</f>
        <v>4286.9400000000005</v>
      </c>
      <c r="F15" s="20">
        <f t="shared" si="0"/>
        <v>104.38765447129728</v>
      </c>
      <c r="G15" s="16"/>
    </row>
    <row r="16" spans="1:10" s="4" customFormat="1" x14ac:dyDescent="0.3">
      <c r="A16" s="17"/>
      <c r="B16" s="18" t="s">
        <v>17</v>
      </c>
      <c r="C16" s="13" t="s">
        <v>13</v>
      </c>
      <c r="D16" s="83">
        <v>28.700000000000003</v>
      </c>
      <c r="E16" s="77">
        <v>35</v>
      </c>
      <c r="F16" s="20">
        <f t="shared" si="0"/>
        <v>121.95121951219512</v>
      </c>
      <c r="G16" s="16"/>
    </row>
    <row r="17" spans="1:7" s="4" customFormat="1" x14ac:dyDescent="0.3">
      <c r="A17" s="17"/>
      <c r="B17" s="18" t="s">
        <v>18</v>
      </c>
      <c r="C17" s="13" t="s">
        <v>15</v>
      </c>
      <c r="D17" s="85">
        <v>33.972125435540065</v>
      </c>
      <c r="E17" s="76">
        <v>35.700000000000003</v>
      </c>
      <c r="F17" s="20">
        <f t="shared" si="0"/>
        <v>105.08615384615388</v>
      </c>
      <c r="G17" s="16"/>
    </row>
    <row r="18" spans="1:7" s="4" customFormat="1" x14ac:dyDescent="0.3">
      <c r="A18" s="17"/>
      <c r="B18" s="18" t="s">
        <v>19</v>
      </c>
      <c r="C18" s="13" t="s">
        <v>8</v>
      </c>
      <c r="D18" s="83">
        <v>97.5</v>
      </c>
      <c r="E18" s="77">
        <f>E17*E16/10</f>
        <v>124.95</v>
      </c>
      <c r="F18" s="20">
        <f t="shared" si="0"/>
        <v>128.15384615384616</v>
      </c>
      <c r="G18" s="16"/>
    </row>
    <row r="19" spans="1:7" s="4" customFormat="1" x14ac:dyDescent="0.3">
      <c r="A19" s="17"/>
      <c r="B19" s="18" t="s">
        <v>72</v>
      </c>
      <c r="C19" s="13" t="s">
        <v>13</v>
      </c>
      <c r="D19" s="83">
        <v>10.7</v>
      </c>
      <c r="E19" s="24">
        <v>11.4</v>
      </c>
      <c r="F19" s="20">
        <f t="shared" si="0"/>
        <v>106.54205607476636</v>
      </c>
      <c r="G19" s="16"/>
    </row>
    <row r="20" spans="1:7" s="4" customFormat="1" x14ac:dyDescent="0.3">
      <c r="A20" s="17"/>
      <c r="B20" s="18" t="s">
        <v>18</v>
      </c>
      <c r="C20" s="13" t="s">
        <v>15</v>
      </c>
      <c r="D20" s="83">
        <v>24.046728971962615</v>
      </c>
      <c r="E20" s="76">
        <v>24.9</v>
      </c>
      <c r="F20" s="20">
        <f t="shared" si="0"/>
        <v>103.54838709677419</v>
      </c>
      <c r="G20" s="16"/>
    </row>
    <row r="21" spans="1:7" s="4" customFormat="1" x14ac:dyDescent="0.3">
      <c r="A21" s="17"/>
      <c r="B21" s="18" t="s">
        <v>19</v>
      </c>
      <c r="C21" s="13" t="s">
        <v>8</v>
      </c>
      <c r="D21" s="83">
        <v>25.729999999999997</v>
      </c>
      <c r="E21" s="24">
        <f>E20*E19/10</f>
        <v>28.386000000000003</v>
      </c>
      <c r="F21" s="20">
        <f t="shared" si="0"/>
        <v>110.32258064516131</v>
      </c>
      <c r="G21" s="16"/>
    </row>
    <row r="22" spans="1:7" s="4" customFormat="1" x14ac:dyDescent="0.3">
      <c r="A22" s="17"/>
      <c r="B22" s="18" t="s">
        <v>20</v>
      </c>
      <c r="C22" s="13" t="s">
        <v>13</v>
      </c>
      <c r="D22" s="83">
        <v>4.13</v>
      </c>
      <c r="E22" s="24">
        <v>3.8</v>
      </c>
      <c r="F22" s="20">
        <f t="shared" si="0"/>
        <v>92.009685230024203</v>
      </c>
      <c r="G22" s="16"/>
    </row>
    <row r="23" spans="1:7" s="4" customFormat="1" x14ac:dyDescent="0.3">
      <c r="A23" s="17"/>
      <c r="B23" s="18" t="s">
        <v>18</v>
      </c>
      <c r="C23" s="13" t="s">
        <v>15</v>
      </c>
      <c r="D23" s="85">
        <v>9.09685230024213</v>
      </c>
      <c r="E23" s="76">
        <v>9.5</v>
      </c>
      <c r="F23" s="20">
        <f t="shared" si="0"/>
        <v>104.43172744210807</v>
      </c>
      <c r="G23" s="16"/>
    </row>
    <row r="24" spans="1:7" s="4" customFormat="1" x14ac:dyDescent="0.3">
      <c r="A24" s="17"/>
      <c r="B24" s="18" t="s">
        <v>19</v>
      </c>
      <c r="C24" s="13" t="s">
        <v>8</v>
      </c>
      <c r="D24" s="83">
        <v>3.7569999999999997</v>
      </c>
      <c r="E24" s="24">
        <f>E23*E22/10</f>
        <v>3.6100000000000003</v>
      </c>
      <c r="F24" s="20">
        <f t="shared" si="0"/>
        <v>96.087303699760469</v>
      </c>
      <c r="G24" s="16"/>
    </row>
    <row r="25" spans="1:7" s="23" customFormat="1" x14ac:dyDescent="0.3">
      <c r="A25" s="17"/>
      <c r="B25" s="18" t="s">
        <v>73</v>
      </c>
      <c r="C25" s="13" t="s">
        <v>13</v>
      </c>
      <c r="D25" s="83">
        <v>1329.9</v>
      </c>
      <c r="E25" s="77">
        <v>1288.9000000000001</v>
      </c>
      <c r="F25" s="20">
        <f t="shared" si="0"/>
        <v>96.917061433190469</v>
      </c>
      <c r="G25" s="16"/>
    </row>
    <row r="26" spans="1:7" s="23" customFormat="1" x14ac:dyDescent="0.3">
      <c r="A26" s="17"/>
      <c r="B26" s="18" t="s">
        <v>14</v>
      </c>
      <c r="C26" s="13" t="s">
        <v>15</v>
      </c>
      <c r="D26" s="85">
        <v>153.07825024437926</v>
      </c>
      <c r="E26" s="76">
        <v>153.30000000000001</v>
      </c>
      <c r="F26" s="20">
        <f t="shared" si="0"/>
        <v>100.14486039346984</v>
      </c>
      <c r="G26" s="16"/>
    </row>
    <row r="27" spans="1:7" s="23" customFormat="1" x14ac:dyDescent="0.3">
      <c r="A27" s="17"/>
      <c r="B27" s="18" t="s">
        <v>16</v>
      </c>
      <c r="C27" s="13" t="s">
        <v>8</v>
      </c>
      <c r="D27" s="83">
        <v>20357.876499999998</v>
      </c>
      <c r="E27" s="77">
        <f>E26*E25/10</f>
        <v>19758.837000000003</v>
      </c>
      <c r="F27" s="20">
        <f t="shared" si="0"/>
        <v>97.057455869721991</v>
      </c>
      <c r="G27" s="16"/>
    </row>
    <row r="28" spans="1:7" s="23" customFormat="1" x14ac:dyDescent="0.3">
      <c r="A28" s="17"/>
      <c r="B28" s="18" t="s">
        <v>21</v>
      </c>
      <c r="C28" s="13" t="s">
        <v>13</v>
      </c>
      <c r="D28" s="83">
        <v>29.659999999999997</v>
      </c>
      <c r="E28" s="77">
        <v>35.6</v>
      </c>
      <c r="F28" s="20">
        <f t="shared" si="0"/>
        <v>120.02697235333785</v>
      </c>
      <c r="G28" s="16"/>
    </row>
    <row r="29" spans="1:7" s="23" customFormat="1" x14ac:dyDescent="0.3">
      <c r="A29" s="17"/>
      <c r="B29" s="18" t="s">
        <v>14</v>
      </c>
      <c r="C29" s="13" t="s">
        <v>15</v>
      </c>
      <c r="D29" s="83">
        <v>66.776803776129469</v>
      </c>
      <c r="E29" s="76">
        <v>72.5</v>
      </c>
      <c r="F29" s="20">
        <f t="shared" si="0"/>
        <v>108.57063516106231</v>
      </c>
      <c r="G29" s="16"/>
    </row>
    <row r="30" spans="1:7" s="23" customFormat="1" x14ac:dyDescent="0.3">
      <c r="A30" s="17"/>
      <c r="B30" s="18" t="s">
        <v>16</v>
      </c>
      <c r="C30" s="13" t="s">
        <v>8</v>
      </c>
      <c r="D30" s="83">
        <v>198.06</v>
      </c>
      <c r="E30" s="77">
        <f>E29*E28/10</f>
        <v>258.10000000000002</v>
      </c>
      <c r="F30" s="20">
        <f t="shared" si="0"/>
        <v>130.31404624861153</v>
      </c>
      <c r="G30" s="16"/>
    </row>
    <row r="31" spans="1:7" s="23" customFormat="1" hidden="1" x14ac:dyDescent="0.3">
      <c r="A31" s="17"/>
      <c r="B31" s="18" t="s">
        <v>74</v>
      </c>
      <c r="C31" s="13" t="s">
        <v>13</v>
      </c>
      <c r="D31" s="83"/>
      <c r="E31" s="19"/>
      <c r="F31" s="20"/>
      <c r="G31" s="16"/>
    </row>
    <row r="32" spans="1:7" s="23" customFormat="1" hidden="1" x14ac:dyDescent="0.3">
      <c r="A32" s="17"/>
      <c r="B32" s="18" t="s">
        <v>14</v>
      </c>
      <c r="C32" s="13" t="s">
        <v>15</v>
      </c>
      <c r="D32" s="83"/>
      <c r="E32" s="19"/>
      <c r="F32" s="20"/>
      <c r="G32" s="16"/>
    </row>
    <row r="33" spans="1:7" s="23" customFormat="1" hidden="1" x14ac:dyDescent="0.3">
      <c r="A33" s="17"/>
      <c r="B33" s="18" t="s">
        <v>16</v>
      </c>
      <c r="C33" s="13" t="s">
        <v>8</v>
      </c>
      <c r="D33" s="83"/>
      <c r="E33" s="19"/>
      <c r="F33" s="20"/>
      <c r="G33" s="16"/>
    </row>
    <row r="34" spans="1:7" s="23" customFormat="1" hidden="1" x14ac:dyDescent="0.3">
      <c r="A34" s="17"/>
      <c r="B34" s="73" t="s">
        <v>75</v>
      </c>
      <c r="C34" s="72"/>
      <c r="D34" s="83"/>
      <c r="E34" s="19"/>
      <c r="F34" s="20"/>
      <c r="G34" s="16"/>
    </row>
    <row r="35" spans="1:7" s="23" customFormat="1" hidden="1" x14ac:dyDescent="0.3">
      <c r="A35" s="17"/>
      <c r="B35" s="71" t="s">
        <v>76</v>
      </c>
      <c r="C35" s="72" t="s">
        <v>13</v>
      </c>
      <c r="D35" s="83"/>
      <c r="E35" s="19"/>
      <c r="F35" s="20"/>
      <c r="G35" s="16"/>
    </row>
    <row r="36" spans="1:7" s="23" customFormat="1" hidden="1" x14ac:dyDescent="0.3">
      <c r="A36" s="17"/>
      <c r="B36" s="74" t="s">
        <v>81</v>
      </c>
      <c r="C36" s="72" t="s">
        <v>13</v>
      </c>
      <c r="D36" s="83"/>
      <c r="E36" s="19"/>
      <c r="F36" s="20"/>
      <c r="G36" s="16"/>
    </row>
    <row r="37" spans="1:7" s="23" customFormat="1" hidden="1" x14ac:dyDescent="0.3">
      <c r="A37" s="17"/>
      <c r="B37" s="71" t="s">
        <v>77</v>
      </c>
      <c r="C37" s="72" t="s">
        <v>13</v>
      </c>
      <c r="D37" s="83"/>
      <c r="E37" s="19"/>
      <c r="F37" s="20"/>
      <c r="G37" s="16"/>
    </row>
    <row r="38" spans="1:7" s="23" customFormat="1" hidden="1" x14ac:dyDescent="0.3">
      <c r="A38" s="17"/>
      <c r="B38" s="74" t="s">
        <v>81</v>
      </c>
      <c r="C38" s="72" t="s">
        <v>13</v>
      </c>
      <c r="D38" s="83"/>
      <c r="E38" s="19"/>
      <c r="F38" s="20"/>
      <c r="G38" s="16"/>
    </row>
    <row r="39" spans="1:7" s="23" customFormat="1" hidden="1" x14ac:dyDescent="0.3">
      <c r="A39" s="17"/>
      <c r="B39" s="73" t="s">
        <v>78</v>
      </c>
      <c r="C39" s="72"/>
      <c r="D39" s="83"/>
      <c r="E39" s="19"/>
      <c r="F39" s="20"/>
      <c r="G39" s="16"/>
    </row>
    <row r="40" spans="1:7" s="23" customFormat="1" hidden="1" x14ac:dyDescent="0.3">
      <c r="A40" s="17"/>
      <c r="B40" s="71" t="s">
        <v>82</v>
      </c>
      <c r="C40" s="72" t="s">
        <v>13</v>
      </c>
      <c r="D40" s="83"/>
      <c r="E40" s="19"/>
      <c r="F40" s="20"/>
      <c r="G40" s="16"/>
    </row>
    <row r="41" spans="1:7" s="23" customFormat="1" hidden="1" x14ac:dyDescent="0.3">
      <c r="A41" s="17"/>
      <c r="B41" s="74" t="s">
        <v>81</v>
      </c>
      <c r="C41" s="72" t="s">
        <v>13</v>
      </c>
      <c r="D41" s="83"/>
      <c r="E41" s="19"/>
      <c r="F41" s="20"/>
      <c r="G41" s="16"/>
    </row>
    <row r="42" spans="1:7" s="23" customFormat="1" hidden="1" x14ac:dyDescent="0.3">
      <c r="A42" s="17"/>
      <c r="B42" s="71" t="s">
        <v>79</v>
      </c>
      <c r="C42" s="72" t="s">
        <v>13</v>
      </c>
      <c r="D42" s="83"/>
      <c r="E42" s="19"/>
      <c r="F42" s="20"/>
      <c r="G42" s="16"/>
    </row>
    <row r="43" spans="1:7" s="23" customFormat="1" hidden="1" x14ac:dyDescent="0.3">
      <c r="A43" s="17"/>
      <c r="B43" s="74" t="s">
        <v>81</v>
      </c>
      <c r="C43" s="72" t="s">
        <v>13</v>
      </c>
      <c r="D43" s="83"/>
      <c r="E43" s="19"/>
      <c r="F43" s="20"/>
      <c r="G43" s="16"/>
    </row>
    <row r="44" spans="1:7" s="4" customFormat="1" x14ac:dyDescent="0.3">
      <c r="A44" s="17"/>
      <c r="B44" s="6" t="s">
        <v>22</v>
      </c>
      <c r="C44" s="13"/>
      <c r="D44" s="86"/>
      <c r="E44" s="25"/>
      <c r="F44" s="20"/>
      <c r="G44" s="16"/>
    </row>
    <row r="45" spans="1:7" s="4" customFormat="1" x14ac:dyDescent="0.3">
      <c r="A45" s="17"/>
      <c r="B45" s="18" t="s">
        <v>23</v>
      </c>
      <c r="C45" s="13" t="s">
        <v>24</v>
      </c>
      <c r="D45" s="83">
        <v>1605</v>
      </c>
      <c r="E45" s="19">
        <v>1562</v>
      </c>
      <c r="F45" s="20">
        <f t="shared" si="0"/>
        <v>97.320872274143298</v>
      </c>
      <c r="G45" s="16"/>
    </row>
    <row r="46" spans="1:7" s="4" customFormat="1" x14ac:dyDescent="0.3">
      <c r="A46" s="17"/>
      <c r="B46" s="18" t="s">
        <v>25</v>
      </c>
      <c r="C46" s="13" t="s">
        <v>24</v>
      </c>
      <c r="D46" s="83">
        <v>3194</v>
      </c>
      <c r="E46" s="19">
        <v>3187</v>
      </c>
      <c r="F46" s="20">
        <f t="shared" si="0"/>
        <v>99.780839073262356</v>
      </c>
      <c r="G46" s="16"/>
    </row>
    <row r="47" spans="1:7" s="4" customFormat="1" x14ac:dyDescent="0.3">
      <c r="A47" s="17"/>
      <c r="B47" s="26" t="s">
        <v>26</v>
      </c>
      <c r="C47" s="13" t="s">
        <v>27</v>
      </c>
      <c r="D47" s="85">
        <v>60</v>
      </c>
      <c r="E47" s="22">
        <v>60</v>
      </c>
      <c r="F47" s="20"/>
      <c r="G47" s="16"/>
    </row>
    <row r="48" spans="1:7" s="4" customFormat="1" x14ac:dyDescent="0.3">
      <c r="A48" s="17"/>
      <c r="B48" s="18" t="s">
        <v>80</v>
      </c>
      <c r="C48" s="13" t="s">
        <v>24</v>
      </c>
      <c r="D48" s="83">
        <v>3657</v>
      </c>
      <c r="E48" s="19">
        <v>3751</v>
      </c>
      <c r="F48" s="20">
        <f t="shared" si="0"/>
        <v>102.57041290675417</v>
      </c>
      <c r="G48" s="16"/>
    </row>
    <row r="49" spans="1:7" s="4" customFormat="1" x14ac:dyDescent="0.3">
      <c r="A49" s="17"/>
      <c r="B49" s="18" t="s">
        <v>28</v>
      </c>
      <c r="C49" s="13" t="s">
        <v>8</v>
      </c>
      <c r="D49" s="83">
        <v>977</v>
      </c>
      <c r="E49" s="19">
        <v>984</v>
      </c>
      <c r="F49" s="20">
        <f t="shared" si="0"/>
        <v>100.71647901740019</v>
      </c>
      <c r="G49" s="16"/>
    </row>
    <row r="50" spans="1:7" s="4" customFormat="1" ht="16.2" x14ac:dyDescent="0.3">
      <c r="A50" s="11">
        <v>2</v>
      </c>
      <c r="B50" s="12" t="s">
        <v>29</v>
      </c>
      <c r="C50" s="13"/>
      <c r="D50" s="86"/>
      <c r="E50" s="25"/>
      <c r="F50" s="20"/>
      <c r="G50" s="16"/>
    </row>
    <row r="51" spans="1:7" s="4" customFormat="1" ht="16.2" x14ac:dyDescent="0.3">
      <c r="A51" s="11"/>
      <c r="B51" s="69" t="s">
        <v>67</v>
      </c>
      <c r="C51" s="13" t="s">
        <v>13</v>
      </c>
      <c r="D51" s="86">
        <v>659.85</v>
      </c>
      <c r="E51" s="25">
        <v>680</v>
      </c>
      <c r="F51" s="20">
        <f t="shared" si="0"/>
        <v>103.05372433128741</v>
      </c>
      <c r="G51" s="16"/>
    </row>
    <row r="52" spans="1:7" s="4" customFormat="1" ht="16.2" x14ac:dyDescent="0.3">
      <c r="A52" s="11"/>
      <c r="B52" s="70" t="s">
        <v>68</v>
      </c>
      <c r="C52" s="13" t="s">
        <v>32</v>
      </c>
      <c r="D52" s="86">
        <v>0</v>
      </c>
      <c r="E52" s="25">
        <v>0</v>
      </c>
      <c r="F52" s="20"/>
      <c r="G52" s="16"/>
    </row>
    <row r="53" spans="1:7" s="4" customFormat="1" ht="16.2" x14ac:dyDescent="0.3">
      <c r="A53" s="11"/>
      <c r="B53" s="70" t="s">
        <v>69</v>
      </c>
      <c r="C53" s="13" t="s">
        <v>32</v>
      </c>
      <c r="D53" s="86">
        <v>659.85</v>
      </c>
      <c r="E53" s="25">
        <v>680</v>
      </c>
      <c r="F53" s="20">
        <f t="shared" si="0"/>
        <v>103.05372433128741</v>
      </c>
      <c r="G53" s="16"/>
    </row>
    <row r="54" spans="1:7" s="4" customFormat="1" ht="31.2" x14ac:dyDescent="0.3">
      <c r="A54" s="11"/>
      <c r="B54" s="18" t="s">
        <v>30</v>
      </c>
      <c r="C54" s="13" t="s">
        <v>13</v>
      </c>
      <c r="D54" s="87">
        <v>8404.51</v>
      </c>
      <c r="E54" s="20">
        <v>8335.14</v>
      </c>
      <c r="F54" s="20">
        <f t="shared" si="0"/>
        <v>99.174609822583335</v>
      </c>
      <c r="G54" s="16"/>
    </row>
    <row r="55" spans="1:7" s="4" customFormat="1" ht="16.2" x14ac:dyDescent="0.25">
      <c r="A55" s="11"/>
      <c r="B55" s="26" t="s">
        <v>31</v>
      </c>
      <c r="C55" s="13" t="s">
        <v>32</v>
      </c>
      <c r="D55" s="88">
        <v>5680.33</v>
      </c>
      <c r="E55" s="27">
        <v>5627.6799999999994</v>
      </c>
      <c r="F55" s="20">
        <f t="shared" si="0"/>
        <v>99.073117230865094</v>
      </c>
      <c r="G55" s="16"/>
    </row>
    <row r="56" spans="1:7" s="4" customFormat="1" ht="16.2" x14ac:dyDescent="0.25">
      <c r="A56" s="11"/>
      <c r="B56" s="26" t="s">
        <v>33</v>
      </c>
      <c r="C56" s="13" t="s">
        <v>32</v>
      </c>
      <c r="D56" s="89">
        <v>2724.18</v>
      </c>
      <c r="E56" s="28">
        <v>2707.46</v>
      </c>
      <c r="F56" s="20">
        <f t="shared" si="0"/>
        <v>99.38623732646154</v>
      </c>
      <c r="G56" s="16"/>
    </row>
    <row r="57" spans="1:7" s="4" customFormat="1" ht="16.2" x14ac:dyDescent="0.3">
      <c r="A57" s="11">
        <v>3</v>
      </c>
      <c r="B57" s="12" t="s">
        <v>34</v>
      </c>
      <c r="C57" s="13"/>
      <c r="D57" s="90"/>
      <c r="E57" s="29"/>
      <c r="F57" s="20"/>
      <c r="G57" s="16"/>
    </row>
    <row r="58" spans="1:7" s="4" customFormat="1" x14ac:dyDescent="0.3">
      <c r="A58" s="17"/>
      <c r="B58" s="18" t="s">
        <v>35</v>
      </c>
      <c r="C58" s="13" t="s">
        <v>8</v>
      </c>
      <c r="D58" s="87">
        <v>10.7</v>
      </c>
      <c r="E58" s="20">
        <v>10.9</v>
      </c>
      <c r="F58" s="20">
        <f t="shared" si="0"/>
        <v>101.86915887850468</v>
      </c>
      <c r="G58" s="16"/>
    </row>
    <row r="59" spans="1:7" s="4" customFormat="1" x14ac:dyDescent="0.3">
      <c r="A59" s="17"/>
      <c r="B59" s="18" t="s">
        <v>36</v>
      </c>
      <c r="C59" s="13" t="s">
        <v>32</v>
      </c>
      <c r="D59" s="85">
        <v>10.199999999999999</v>
      </c>
      <c r="E59" s="22">
        <v>12.1</v>
      </c>
      <c r="F59" s="20">
        <f t="shared" si="0"/>
        <v>118.62745098039215</v>
      </c>
      <c r="G59" s="16"/>
    </row>
    <row r="60" spans="1:7" s="4" customFormat="1" x14ac:dyDescent="0.3">
      <c r="A60" s="17"/>
      <c r="B60" s="18" t="s">
        <v>37</v>
      </c>
      <c r="C60" s="13" t="s">
        <v>8</v>
      </c>
      <c r="D60" s="87"/>
      <c r="E60" s="20"/>
      <c r="F60" s="20"/>
      <c r="G60" s="16"/>
    </row>
    <row r="61" spans="1:7" s="4" customFormat="1" x14ac:dyDescent="0.3">
      <c r="A61" s="17"/>
      <c r="B61" s="18" t="s">
        <v>38</v>
      </c>
      <c r="C61" s="13" t="s">
        <v>13</v>
      </c>
      <c r="D61" s="87">
        <v>3.7</v>
      </c>
      <c r="E61" s="20">
        <v>3.9</v>
      </c>
      <c r="F61" s="20">
        <f t="shared" si="0"/>
        <v>105.40540540540539</v>
      </c>
      <c r="G61" s="16"/>
    </row>
    <row r="62" spans="1:7" s="4" customFormat="1" x14ac:dyDescent="0.3">
      <c r="A62" s="17"/>
      <c r="B62" s="18" t="s">
        <v>39</v>
      </c>
      <c r="C62" s="13" t="s">
        <v>32</v>
      </c>
      <c r="D62" s="87"/>
      <c r="E62" s="24"/>
      <c r="F62" s="20"/>
      <c r="G62" s="16"/>
    </row>
    <row r="63" spans="1:7" s="34" customFormat="1" ht="16.2" x14ac:dyDescent="0.3">
      <c r="A63" s="30">
        <v>4</v>
      </c>
      <c r="B63" s="31" t="s">
        <v>40</v>
      </c>
      <c r="C63" s="32"/>
      <c r="D63" s="91"/>
      <c r="E63" s="33"/>
      <c r="F63" s="20"/>
      <c r="G63" s="16"/>
    </row>
    <row r="64" spans="1:7" s="23" customFormat="1" x14ac:dyDescent="0.25">
      <c r="A64" s="35"/>
      <c r="B64" s="36" t="s">
        <v>41</v>
      </c>
      <c r="C64" s="32" t="s">
        <v>13</v>
      </c>
      <c r="D64" s="92">
        <v>192.97200000000001</v>
      </c>
      <c r="E64" s="37">
        <v>187.37</v>
      </c>
      <c r="F64" s="20">
        <f t="shared" si="0"/>
        <v>97.096988164085985</v>
      </c>
      <c r="G64" s="16"/>
    </row>
    <row r="65" spans="1:7" s="34" customFormat="1" x14ac:dyDescent="0.25">
      <c r="A65" s="38"/>
      <c r="B65" s="39" t="s">
        <v>42</v>
      </c>
      <c r="C65" s="32" t="s">
        <v>32</v>
      </c>
      <c r="D65" s="92">
        <v>192.97200000000001</v>
      </c>
      <c r="E65" s="37">
        <v>187.37</v>
      </c>
      <c r="F65" s="20">
        <f t="shared" si="0"/>
        <v>97.096988164085985</v>
      </c>
      <c r="G65" s="16"/>
    </row>
    <row r="66" spans="1:7" s="4" customFormat="1" x14ac:dyDescent="0.3">
      <c r="A66" s="40" t="s">
        <v>43</v>
      </c>
      <c r="B66" s="6" t="s">
        <v>44</v>
      </c>
      <c r="C66" s="13"/>
      <c r="D66" s="82"/>
      <c r="E66" s="14"/>
      <c r="F66" s="20"/>
      <c r="G66" s="41"/>
    </row>
    <row r="67" spans="1:7" s="46" customFormat="1" x14ac:dyDescent="0.3">
      <c r="A67" s="40" t="s">
        <v>45</v>
      </c>
      <c r="B67" s="42" t="s">
        <v>46</v>
      </c>
      <c r="C67" s="43"/>
      <c r="D67" s="93"/>
      <c r="E67" s="44"/>
      <c r="F67" s="20"/>
      <c r="G67" s="45"/>
    </row>
    <row r="68" spans="1:7" s="4" customFormat="1" x14ac:dyDescent="0.3">
      <c r="A68" s="17">
        <v>1</v>
      </c>
      <c r="B68" s="18" t="s">
        <v>47</v>
      </c>
      <c r="C68" s="13" t="s">
        <v>48</v>
      </c>
      <c r="D68" s="94">
        <v>1030</v>
      </c>
      <c r="E68" s="24">
        <v>1050</v>
      </c>
      <c r="F68" s="20">
        <f t="shared" si="0"/>
        <v>101.94174757281553</v>
      </c>
      <c r="G68" s="41"/>
    </row>
    <row r="69" spans="1:7" s="4" customFormat="1" x14ac:dyDescent="0.3">
      <c r="A69" s="17">
        <v>2</v>
      </c>
      <c r="B69" s="18" t="s">
        <v>49</v>
      </c>
      <c r="C69" s="13"/>
      <c r="D69" s="94"/>
      <c r="E69" s="24"/>
      <c r="F69" s="20"/>
      <c r="G69" s="41"/>
    </row>
    <row r="70" spans="1:7" s="4" customFormat="1" x14ac:dyDescent="0.3">
      <c r="A70" s="17"/>
      <c r="B70" s="18" t="s">
        <v>50</v>
      </c>
      <c r="C70" s="13" t="s">
        <v>51</v>
      </c>
      <c r="D70" s="95">
        <v>1750</v>
      </c>
      <c r="E70" s="47">
        <v>1750</v>
      </c>
      <c r="F70" s="20">
        <f t="shared" si="0"/>
        <v>100</v>
      </c>
      <c r="G70" s="41"/>
    </row>
    <row r="71" spans="1:7" s="4" customFormat="1" x14ac:dyDescent="0.3">
      <c r="A71" s="17"/>
      <c r="B71" s="18" t="s">
        <v>52</v>
      </c>
      <c r="C71" s="13" t="s">
        <v>32</v>
      </c>
      <c r="D71" s="95">
        <v>1449</v>
      </c>
      <c r="E71" s="47">
        <v>1449</v>
      </c>
      <c r="F71" s="20">
        <f t="shared" si="0"/>
        <v>100</v>
      </c>
      <c r="G71" s="41"/>
    </row>
    <row r="72" spans="1:7" s="46" customFormat="1" x14ac:dyDescent="0.3">
      <c r="A72" s="40" t="s">
        <v>53</v>
      </c>
      <c r="B72" s="6" t="s">
        <v>54</v>
      </c>
      <c r="C72" s="13"/>
      <c r="D72" s="94"/>
      <c r="E72" s="24"/>
      <c r="F72" s="20"/>
      <c r="G72" s="45"/>
    </row>
    <row r="73" spans="1:7" s="4" customFormat="1" x14ac:dyDescent="0.3">
      <c r="A73" s="17">
        <v>1</v>
      </c>
      <c r="B73" s="18" t="s">
        <v>55</v>
      </c>
      <c r="C73" s="13" t="s">
        <v>56</v>
      </c>
      <c r="D73" s="83">
        <v>16808</v>
      </c>
      <c r="E73" s="19">
        <v>20083</v>
      </c>
      <c r="F73" s="20">
        <f t="shared" si="0"/>
        <v>119.48476915754402</v>
      </c>
      <c r="G73" s="16"/>
    </row>
    <row r="74" spans="1:7" s="4" customFormat="1" hidden="1" x14ac:dyDescent="0.3">
      <c r="A74" s="17">
        <v>2</v>
      </c>
      <c r="B74" s="18" t="s">
        <v>57</v>
      </c>
      <c r="C74" s="48" t="s">
        <v>27</v>
      </c>
      <c r="D74" s="96"/>
      <c r="E74" s="49"/>
      <c r="F74" s="20" t="e">
        <f t="shared" ref="F74:F79" si="1">E74/D74*100</f>
        <v>#DIV/0!</v>
      </c>
      <c r="G74" s="16"/>
    </row>
    <row r="75" spans="1:7" s="4" customFormat="1" hidden="1" x14ac:dyDescent="0.3">
      <c r="A75" s="17">
        <v>3</v>
      </c>
      <c r="B75" s="18" t="s">
        <v>58</v>
      </c>
      <c r="C75" s="13" t="s">
        <v>59</v>
      </c>
      <c r="D75" s="83"/>
      <c r="E75" s="19"/>
      <c r="F75" s="20" t="e">
        <f t="shared" si="1"/>
        <v>#DIV/0!</v>
      </c>
      <c r="G75" s="50"/>
    </row>
    <row r="76" spans="1:7" s="46" customFormat="1" x14ac:dyDescent="0.3">
      <c r="A76" s="40" t="s">
        <v>60</v>
      </c>
      <c r="B76" s="6" t="s">
        <v>61</v>
      </c>
      <c r="C76" s="48"/>
      <c r="D76" s="97"/>
      <c r="E76" s="51"/>
      <c r="F76" s="20"/>
      <c r="G76" s="45"/>
    </row>
    <row r="77" spans="1:7" s="56" customFormat="1" x14ac:dyDescent="0.3">
      <c r="A77" s="52">
        <v>1</v>
      </c>
      <c r="B77" s="53" t="s">
        <v>62</v>
      </c>
      <c r="C77" s="13" t="s">
        <v>63</v>
      </c>
      <c r="D77" s="98">
        <v>5159</v>
      </c>
      <c r="E77" s="54">
        <v>5283</v>
      </c>
      <c r="F77" s="20">
        <f t="shared" si="1"/>
        <v>102.40356658267106</v>
      </c>
      <c r="G77" s="55"/>
    </row>
    <row r="78" spans="1:7" s="56" customFormat="1" ht="16.5" customHeight="1" x14ac:dyDescent="0.3">
      <c r="A78" s="52">
        <v>2</v>
      </c>
      <c r="B78" s="53" t="s">
        <v>64</v>
      </c>
      <c r="C78" s="13" t="s">
        <v>32</v>
      </c>
      <c r="D78" s="98">
        <v>571</v>
      </c>
      <c r="E78" s="54">
        <v>250</v>
      </c>
      <c r="F78" s="20">
        <f t="shared" si="1"/>
        <v>43.782837127845887</v>
      </c>
      <c r="G78" s="55"/>
    </row>
    <row r="79" spans="1:7" s="4" customFormat="1" x14ac:dyDescent="0.3">
      <c r="A79" s="17">
        <v>3</v>
      </c>
      <c r="B79" s="18" t="s">
        <v>65</v>
      </c>
      <c r="C79" s="13" t="s">
        <v>32</v>
      </c>
      <c r="D79" s="98">
        <v>313</v>
      </c>
      <c r="E79" s="54">
        <v>321</v>
      </c>
      <c r="F79" s="20">
        <f t="shared" si="1"/>
        <v>102.55591054313101</v>
      </c>
      <c r="G79" s="16"/>
    </row>
    <row r="80" spans="1:7" s="4" customFormat="1" x14ac:dyDescent="0.3">
      <c r="A80" s="17">
        <v>4</v>
      </c>
      <c r="B80" s="18" t="s">
        <v>66</v>
      </c>
      <c r="C80" s="13" t="s">
        <v>27</v>
      </c>
      <c r="D80" s="99">
        <v>11.07</v>
      </c>
      <c r="E80" s="57">
        <v>4.7300000000000004</v>
      </c>
      <c r="F80" s="20"/>
      <c r="G80" s="58"/>
    </row>
    <row r="81" spans="1:7" ht="11.25" customHeight="1" thickBot="1" x14ac:dyDescent="0.35">
      <c r="A81" s="59"/>
      <c r="B81" s="60"/>
      <c r="C81" s="61"/>
      <c r="D81" s="100"/>
      <c r="E81" s="62"/>
      <c r="F81" s="63"/>
      <c r="G81" s="64"/>
    </row>
    <row r="82" spans="1:7" ht="17.399999999999999" thickTop="1" x14ac:dyDescent="0.3">
      <c r="A82" s="65"/>
      <c r="B82" s="56"/>
      <c r="C82" s="66"/>
    </row>
    <row r="83" spans="1:7" ht="16.8" x14ac:dyDescent="0.3">
      <c r="A83" s="65"/>
      <c r="B83" s="67"/>
      <c r="C83" s="66"/>
      <c r="D83" s="102"/>
      <c r="E83" s="102"/>
    </row>
    <row r="84" spans="1:7" ht="16.8" x14ac:dyDescent="0.3">
      <c r="A84" s="65"/>
      <c r="B84" s="67"/>
      <c r="C84" s="66"/>
      <c r="D84" s="103"/>
      <c r="E84" s="103"/>
    </row>
    <row r="85" spans="1:7" ht="16.8" x14ac:dyDescent="0.3">
      <c r="A85" s="65"/>
      <c r="B85" s="67"/>
      <c r="C85" s="66"/>
    </row>
    <row r="86" spans="1:7" ht="16.8" x14ac:dyDescent="0.3">
      <c r="A86" s="65"/>
      <c r="B86" s="67"/>
      <c r="C86" s="66"/>
    </row>
  </sheetData>
  <mergeCells count="12">
    <mergeCell ref="D83:E83"/>
    <mergeCell ref="D84:E84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53" right="0.34" top="0.78740157480314998" bottom="0.6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Sơn Hà</vt:lpstr>
      <vt:lpstr>' Sơn Hà'!Print_Area</vt:lpstr>
      <vt:lpstr>' Sơn Hà'!Print_Titles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2025-09-16T04:16:51Z</cp:lastPrinted>
  <dcterms:created xsi:type="dcterms:W3CDTF">2022-11-29T08:58:28Z</dcterms:created>
  <dcterms:modified xsi:type="dcterms:W3CDTF">2025-10-02T09:43:56Z</dcterms:modified>
</cp:coreProperties>
</file>